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MT EMPLEADOS FIJOS OCT 2024" sheetId="5" r:id="rId1"/>
  </sheets>
  <definedNames>
    <definedName name="_xlnm._FilterDatabase" localSheetId="0" hidden="1">'MT EMPLEADOS FIJOS OCT 2024'!$G$1:$G$895</definedName>
    <definedName name="_xlnm.Print_Area" localSheetId="0">'MT EMPLEADOS FIJOS OCT 2024'!$A$1:$T$882</definedName>
  </definedNames>
  <calcPr calcId="162913"/>
</workbook>
</file>

<file path=xl/calcChain.xml><?xml version="1.0" encoding="utf-8"?>
<calcChain xmlns="http://schemas.openxmlformats.org/spreadsheetml/2006/main">
  <c r="J865" i="5" l="1"/>
  <c r="I865" i="5"/>
  <c r="G865" i="5"/>
  <c r="P356" i="5"/>
  <c r="Q356" i="5"/>
  <c r="S356" i="5" s="1"/>
  <c r="K356" i="5"/>
  <c r="L356" i="5"/>
  <c r="N356" i="5"/>
  <c r="R356" i="5" l="1"/>
  <c r="P90" i="5"/>
  <c r="Q90" i="5"/>
  <c r="S90" i="5" s="1"/>
  <c r="K90" i="5"/>
  <c r="L90" i="5"/>
  <c r="N90" i="5"/>
  <c r="P259" i="5"/>
  <c r="Q259" i="5"/>
  <c r="S259" i="5" s="1"/>
  <c r="K259" i="5"/>
  <c r="L259" i="5"/>
  <c r="N259" i="5"/>
  <c r="P51" i="5"/>
  <c r="Q51" i="5"/>
  <c r="S51" i="5" s="1"/>
  <c r="K51" i="5"/>
  <c r="L51" i="5"/>
  <c r="N51" i="5"/>
  <c r="P169" i="5"/>
  <c r="Q169" i="5"/>
  <c r="S169" i="5" s="1"/>
  <c r="K169" i="5"/>
  <c r="L169" i="5"/>
  <c r="N169" i="5"/>
  <c r="P505" i="5"/>
  <c r="Q505" i="5"/>
  <c r="S505" i="5" s="1"/>
  <c r="K505" i="5"/>
  <c r="L505" i="5"/>
  <c r="N505" i="5"/>
  <c r="R90" i="5" l="1"/>
  <c r="R169" i="5"/>
  <c r="R505" i="5"/>
  <c r="R259" i="5"/>
  <c r="R51" i="5"/>
  <c r="P760" i="5"/>
  <c r="Q760" i="5"/>
  <c r="S760" i="5" s="1"/>
  <c r="K760" i="5" l="1"/>
  <c r="L760" i="5"/>
  <c r="N760" i="5"/>
  <c r="P204" i="5"/>
  <c r="Q204" i="5"/>
  <c r="S204" i="5" s="1"/>
  <c r="K204" i="5"/>
  <c r="L204" i="5"/>
  <c r="N204" i="5"/>
  <c r="R760" i="5" l="1"/>
  <c r="R204" i="5"/>
  <c r="N786" i="5"/>
  <c r="P786" i="5"/>
  <c r="Q786" i="5"/>
  <c r="S786" i="5" s="1"/>
  <c r="L786" i="5"/>
  <c r="K786" i="5"/>
  <c r="R786" i="5" l="1"/>
  <c r="P261" i="5"/>
  <c r="Q261" i="5"/>
  <c r="S261" i="5" s="1"/>
  <c r="K261" i="5"/>
  <c r="L261" i="5"/>
  <c r="N261" i="5"/>
  <c r="R261" i="5" l="1"/>
  <c r="P607" i="5" l="1"/>
  <c r="Q607" i="5"/>
  <c r="S607" i="5" s="1"/>
  <c r="K607" i="5"/>
  <c r="L607" i="5"/>
  <c r="N607" i="5"/>
  <c r="P675" i="5"/>
  <c r="Q675" i="5"/>
  <c r="S675" i="5" s="1"/>
  <c r="K675" i="5"/>
  <c r="L675" i="5"/>
  <c r="N675" i="5"/>
  <c r="P17" i="5"/>
  <c r="Q17" i="5"/>
  <c r="S17" i="5" s="1"/>
  <c r="K17" i="5"/>
  <c r="L17" i="5"/>
  <c r="N17" i="5"/>
  <c r="R607" i="5" l="1"/>
  <c r="R675" i="5"/>
  <c r="R17" i="5"/>
  <c r="P840" i="5"/>
  <c r="Q840" i="5"/>
  <c r="S840" i="5" s="1"/>
  <c r="K840" i="5"/>
  <c r="L840" i="5"/>
  <c r="N840" i="5"/>
  <c r="R840" i="5" l="1"/>
  <c r="L8" i="5"/>
  <c r="L9" i="5"/>
  <c r="L10" i="5"/>
  <c r="L11" i="5"/>
  <c r="L12" i="5"/>
  <c r="L13" i="5"/>
  <c r="L14" i="5"/>
  <c r="L15" i="5"/>
  <c r="L16" i="5"/>
  <c r="L38" i="5"/>
  <c r="L64" i="5"/>
  <c r="L28" i="5"/>
  <c r="L63" i="5"/>
  <c r="L19" i="5"/>
  <c r="L32" i="5"/>
  <c r="L26" i="5"/>
  <c r="L27" i="5"/>
  <c r="L234" i="5"/>
  <c r="L21" i="5"/>
  <c r="L20" i="5"/>
  <c r="L22" i="5"/>
  <c r="L23" i="5"/>
  <c r="L24" i="5"/>
  <c r="L25" i="5"/>
  <c r="L29" i="5"/>
  <c r="L166" i="5"/>
  <c r="L66" i="5"/>
  <c r="L62" i="5"/>
  <c r="L31" i="5"/>
  <c r="L235" i="5"/>
  <c r="L33" i="5"/>
  <c r="L34" i="5"/>
  <c r="L35" i="5"/>
  <c r="L36" i="5"/>
  <c r="L37" i="5"/>
  <c r="L39" i="5"/>
  <c r="L40" i="5"/>
  <c r="L41" i="5"/>
  <c r="L42" i="5"/>
  <c r="L43" i="5"/>
  <c r="L44" i="5"/>
  <c r="L45" i="5"/>
  <c r="L46" i="5"/>
  <c r="L47" i="5"/>
  <c r="L48" i="5"/>
  <c r="L49" i="5"/>
  <c r="L54" i="5"/>
  <c r="L50" i="5"/>
  <c r="L52" i="5"/>
  <c r="L53" i="5"/>
  <c r="L61" i="5"/>
  <c r="L60" i="5"/>
  <c r="L56" i="5"/>
  <c r="L57" i="5"/>
  <c r="L58" i="5"/>
  <c r="L30" i="5"/>
  <c r="L59" i="5"/>
  <c r="L856" i="5"/>
  <c r="L55" i="5"/>
  <c r="L67" i="5"/>
  <c r="L68" i="5"/>
  <c r="L69" i="5"/>
  <c r="L70" i="5"/>
  <c r="L71" i="5"/>
  <c r="L72" i="5"/>
  <c r="L91" i="5"/>
  <c r="L73" i="5"/>
  <c r="L74" i="5"/>
  <c r="L75" i="5"/>
  <c r="L76" i="5"/>
  <c r="L77" i="5"/>
  <c r="L78" i="5"/>
  <c r="L92" i="5"/>
  <c r="L79" i="5"/>
  <c r="L80" i="5"/>
  <c r="L81" i="5"/>
  <c r="L82" i="5"/>
  <c r="L83" i="5"/>
  <c r="L18" i="5"/>
  <c r="L84" i="5"/>
  <c r="L85" i="5"/>
  <c r="L87" i="5"/>
  <c r="L88" i="5"/>
  <c r="L89" i="5"/>
  <c r="L93" i="5"/>
  <c r="L255" i="5"/>
  <c r="L94" i="5"/>
  <c r="L95" i="5"/>
  <c r="L96" i="5"/>
  <c r="L97" i="5"/>
  <c r="L98" i="5"/>
  <c r="L99" i="5"/>
  <c r="L100" i="5"/>
  <c r="L101" i="5"/>
  <c r="L102" i="5"/>
  <c r="L103" i="5"/>
  <c r="L104" i="5"/>
  <c r="L105" i="5"/>
  <c r="L106" i="5"/>
  <c r="L107" i="5"/>
  <c r="L108" i="5"/>
  <c r="L109" i="5"/>
  <c r="L131" i="5"/>
  <c r="L132" i="5"/>
  <c r="L112" i="5"/>
  <c r="L127" i="5"/>
  <c r="L128" i="5"/>
  <c r="L129" i="5"/>
  <c r="L133" i="5"/>
  <c r="L130" i="5"/>
  <c r="L123" i="5"/>
  <c r="L124" i="5"/>
  <c r="L125" i="5"/>
  <c r="L113" i="5"/>
  <c r="L115" i="5"/>
  <c r="L116" i="5"/>
  <c r="L117" i="5"/>
  <c r="L118" i="5"/>
  <c r="L119" i="5"/>
  <c r="L126" i="5"/>
  <c r="L110" i="5"/>
  <c r="L165" i="5"/>
  <c r="L111" i="5"/>
  <c r="L138" i="5"/>
  <c r="L139" i="5"/>
  <c r="L120" i="5"/>
  <c r="L114" i="5"/>
  <c r="L121" i="5"/>
  <c r="L122" i="5"/>
  <c r="L136" i="5"/>
  <c r="L134" i="5"/>
  <c r="L135" i="5"/>
  <c r="L140" i="5"/>
  <c r="L141" i="5"/>
  <c r="L142" i="5"/>
  <c r="L143" i="5"/>
  <c r="L144" i="5"/>
  <c r="L145" i="5"/>
  <c r="L146" i="5"/>
  <c r="L147" i="5"/>
  <c r="L148" i="5"/>
  <c r="L149" i="5"/>
  <c r="L150" i="5"/>
  <c r="L151" i="5"/>
  <c r="L152" i="5"/>
  <c r="L153" i="5"/>
  <c r="L154" i="5"/>
  <c r="L155" i="5"/>
  <c r="L156" i="5"/>
  <c r="L157" i="5"/>
  <c r="L158" i="5"/>
  <c r="L159" i="5"/>
  <c r="L160" i="5"/>
  <c r="L161" i="5"/>
  <c r="L162" i="5"/>
  <c r="L163" i="5"/>
  <c r="L164" i="5"/>
  <c r="L168" i="5"/>
  <c r="L170" i="5"/>
  <c r="L171" i="5"/>
  <c r="L172" i="5"/>
  <c r="L173" i="5"/>
  <c r="L174" i="5"/>
  <c r="L175" i="5"/>
  <c r="L176" i="5"/>
  <c r="L177" i="5"/>
  <c r="L178" i="5"/>
  <c r="L179" i="5"/>
  <c r="L180" i="5"/>
  <c r="L181" i="5"/>
  <c r="L182" i="5"/>
  <c r="L183" i="5"/>
  <c r="L184" i="5"/>
  <c r="L185" i="5"/>
  <c r="L186" i="5"/>
  <c r="L187" i="5"/>
  <c r="L188" i="5"/>
  <c r="L189" i="5"/>
  <c r="L190" i="5"/>
  <c r="L191" i="5"/>
  <c r="L192" i="5"/>
  <c r="L193" i="5"/>
  <c r="L194" i="5"/>
  <c r="L195" i="5"/>
  <c r="L196" i="5"/>
  <c r="L197" i="5"/>
  <c r="L198" i="5"/>
  <c r="L199" i="5"/>
  <c r="L167" i="5"/>
  <c r="L200" i="5"/>
  <c r="L201" i="5"/>
  <c r="L202" i="5"/>
  <c r="L203" i="5"/>
  <c r="L205" i="5"/>
  <c r="L206" i="5"/>
  <c r="L207" i="5"/>
  <c r="L208" i="5"/>
  <c r="L209" i="5"/>
  <c r="L210" i="5"/>
  <c r="L211" i="5"/>
  <c r="L212" i="5"/>
  <c r="L213" i="5"/>
  <c r="L214" i="5"/>
  <c r="L215" i="5"/>
  <c r="L216" i="5"/>
  <c r="L217" i="5"/>
  <c r="L218" i="5"/>
  <c r="L219" i="5"/>
  <c r="L220" i="5"/>
  <c r="L221" i="5"/>
  <c r="L222" i="5"/>
  <c r="L223" i="5"/>
  <c r="L224" i="5"/>
  <c r="L225" i="5"/>
  <c r="L277" i="5"/>
  <c r="L226" i="5"/>
  <c r="L227" i="5"/>
  <c r="L228" i="5"/>
  <c r="L229" i="5"/>
  <c r="L230" i="5"/>
  <c r="L231" i="5"/>
  <c r="L232" i="5"/>
  <c r="L233" i="5"/>
  <c r="L236" i="5"/>
  <c r="L237" i="5"/>
  <c r="L238" i="5"/>
  <c r="L239" i="5"/>
  <c r="L240" i="5"/>
  <c r="L241" i="5"/>
  <c r="L242" i="5"/>
  <c r="L243" i="5"/>
  <c r="L65" i="5"/>
  <c r="L244" i="5"/>
  <c r="L245" i="5"/>
  <c r="L246" i="5"/>
  <c r="L247" i="5"/>
  <c r="L248" i="5"/>
  <c r="L249" i="5"/>
  <c r="L262" i="5"/>
  <c r="L264" i="5"/>
  <c r="L250" i="5"/>
  <c r="L251" i="5"/>
  <c r="L258" i="5"/>
  <c r="L263" i="5"/>
  <c r="L256" i="5"/>
  <c r="L253" i="5"/>
  <c r="L252" i="5"/>
  <c r="L254" i="5"/>
  <c r="L260" i="5"/>
  <c r="L257" i="5"/>
  <c r="L265" i="5"/>
  <c r="L266" i="5"/>
  <c r="L267" i="5"/>
  <c r="L268" i="5"/>
  <c r="L269" i="5"/>
  <c r="L270" i="5"/>
  <c r="L271" i="5"/>
  <c r="L272" i="5"/>
  <c r="L273" i="5"/>
  <c r="L274" i="5"/>
  <c r="L275" i="5"/>
  <c r="L276" i="5"/>
  <c r="L278" i="5"/>
  <c r="L279" i="5"/>
  <c r="L280" i="5"/>
  <c r="L281" i="5"/>
  <c r="L86" i="5"/>
  <c r="L282" i="5"/>
  <c r="L283" i="5"/>
  <c r="L284" i="5"/>
  <c r="L285" i="5"/>
  <c r="L286" i="5"/>
  <c r="L287" i="5"/>
  <c r="L288" i="5"/>
  <c r="L289" i="5"/>
  <c r="L290" i="5"/>
  <c r="L291" i="5"/>
  <c r="L292" i="5"/>
  <c r="L293" i="5"/>
  <c r="L294" i="5"/>
  <c r="L295" i="5"/>
  <c r="L296" i="5"/>
  <c r="L297" i="5"/>
  <c r="L298" i="5"/>
  <c r="L299" i="5"/>
  <c r="L300" i="5"/>
  <c r="L301" i="5"/>
  <c r="L302" i="5"/>
  <c r="L303" i="5"/>
  <c r="L304" i="5"/>
  <c r="L305" i="5"/>
  <c r="L306" i="5"/>
  <c r="L307" i="5"/>
  <c r="L308" i="5"/>
  <c r="L309" i="5"/>
  <c r="L310" i="5"/>
  <c r="L311" i="5"/>
  <c r="L312" i="5"/>
  <c r="L313" i="5"/>
  <c r="L314" i="5"/>
  <c r="L315" i="5"/>
  <c r="L316" i="5"/>
  <c r="L317" i="5"/>
  <c r="L318" i="5"/>
  <c r="L319" i="5"/>
  <c r="L320" i="5"/>
  <c r="L321" i="5"/>
  <c r="L322" i="5"/>
  <c r="L323" i="5"/>
  <c r="L324" i="5"/>
  <c r="L325" i="5"/>
  <c r="L326" i="5"/>
  <c r="L327" i="5"/>
  <c r="L328" i="5"/>
  <c r="L329" i="5"/>
  <c r="L330" i="5"/>
  <c r="L331" i="5"/>
  <c r="L332" i="5"/>
  <c r="L333" i="5"/>
  <c r="L334" i="5"/>
  <c r="L335" i="5"/>
  <c r="L336" i="5"/>
  <c r="L337" i="5"/>
  <c r="L338" i="5"/>
  <c r="L339" i="5"/>
  <c r="L340" i="5"/>
  <c r="L341" i="5"/>
  <c r="L342" i="5"/>
  <c r="L343" i="5"/>
  <c r="L344" i="5"/>
  <c r="L345" i="5"/>
  <c r="L346" i="5"/>
  <c r="L347" i="5"/>
  <c r="L348" i="5"/>
  <c r="L349" i="5"/>
  <c r="L350" i="5"/>
  <c r="L351" i="5"/>
  <c r="L352" i="5"/>
  <c r="L353" i="5"/>
  <c r="L354" i="5"/>
  <c r="L355" i="5"/>
  <c r="L357" i="5"/>
  <c r="L358" i="5"/>
  <c r="L359" i="5"/>
  <c r="L360" i="5"/>
  <c r="L361" i="5"/>
  <c r="L362" i="5"/>
  <c r="L363" i="5"/>
  <c r="L364" i="5"/>
  <c r="L365" i="5"/>
  <c r="L366" i="5"/>
  <c r="L367" i="5"/>
  <c r="L368" i="5"/>
  <c r="L369" i="5"/>
  <c r="L370" i="5"/>
  <c r="L371" i="5"/>
  <c r="L372" i="5"/>
  <c r="L373" i="5"/>
  <c r="L374" i="5"/>
  <c r="L375" i="5"/>
  <c r="L376" i="5"/>
  <c r="L377" i="5"/>
  <c r="L378" i="5"/>
  <c r="L379" i="5"/>
  <c r="L380" i="5"/>
  <c r="L381" i="5"/>
  <c r="L382" i="5"/>
  <c r="L383" i="5"/>
  <c r="L384" i="5"/>
  <c r="L385" i="5"/>
  <c r="L386" i="5"/>
  <c r="L387" i="5"/>
  <c r="L388" i="5"/>
  <c r="L389" i="5"/>
  <c r="L390" i="5"/>
  <c r="L391" i="5"/>
  <c r="L392" i="5"/>
  <c r="L393" i="5"/>
  <c r="L394" i="5"/>
  <c r="L395" i="5"/>
  <c r="L396" i="5"/>
  <c r="L397" i="5"/>
  <c r="L398" i="5"/>
  <c r="L399" i="5"/>
  <c r="L400" i="5"/>
  <c r="L401" i="5"/>
  <c r="L402" i="5"/>
  <c r="L403" i="5"/>
  <c r="L404" i="5"/>
  <c r="L405" i="5"/>
  <c r="L406" i="5"/>
  <c r="L407" i="5"/>
  <c r="L408" i="5"/>
  <c r="L409" i="5"/>
  <c r="L410" i="5"/>
  <c r="L411" i="5"/>
  <c r="L412" i="5"/>
  <c r="L413" i="5"/>
  <c r="L414" i="5"/>
  <c r="L415" i="5"/>
  <c r="L416" i="5"/>
  <c r="L417" i="5"/>
  <c r="L418" i="5"/>
  <c r="L419" i="5"/>
  <c r="L420" i="5"/>
  <c r="L421" i="5"/>
  <c r="L422" i="5"/>
  <c r="L423" i="5"/>
  <c r="L424" i="5"/>
  <c r="L425" i="5"/>
  <c r="L426" i="5"/>
  <c r="L427" i="5"/>
  <c r="L428" i="5"/>
  <c r="L429" i="5"/>
  <c r="L430" i="5"/>
  <c r="L431" i="5"/>
  <c r="L432" i="5"/>
  <c r="L433" i="5"/>
  <c r="L434" i="5"/>
  <c r="L435" i="5"/>
  <c r="L436" i="5"/>
  <c r="L437" i="5"/>
  <c r="L438" i="5"/>
  <c r="L439" i="5"/>
  <c r="L440" i="5"/>
  <c r="L441" i="5"/>
  <c r="L442" i="5"/>
  <c r="L443" i="5"/>
  <c r="L444" i="5"/>
  <c r="L445" i="5"/>
  <c r="L446" i="5"/>
  <c r="L447" i="5"/>
  <c r="L448" i="5"/>
  <c r="L449" i="5"/>
  <c r="L450" i="5"/>
  <c r="L451" i="5"/>
  <c r="L452" i="5"/>
  <c r="L453" i="5"/>
  <c r="L454" i="5"/>
  <c r="L455" i="5"/>
  <c r="L456" i="5"/>
  <c r="L457" i="5"/>
  <c r="L458" i="5"/>
  <c r="L459" i="5"/>
  <c r="L460" i="5"/>
  <c r="L461" i="5"/>
  <c r="L462" i="5"/>
  <c r="L463" i="5"/>
  <c r="L464" i="5"/>
  <c r="L465" i="5"/>
  <c r="L466" i="5"/>
  <c r="L467" i="5"/>
  <c r="L468" i="5"/>
  <c r="L469" i="5"/>
  <c r="L470" i="5"/>
  <c r="L471" i="5"/>
  <c r="L472" i="5"/>
  <c r="L473" i="5"/>
  <c r="L474" i="5"/>
  <c r="L475" i="5"/>
  <c r="L476" i="5"/>
  <c r="L477" i="5"/>
  <c r="L478" i="5"/>
  <c r="L479" i="5"/>
  <c r="L480" i="5"/>
  <c r="L481" i="5"/>
  <c r="L482" i="5"/>
  <c r="L483" i="5"/>
  <c r="L484" i="5"/>
  <c r="L485" i="5"/>
  <c r="L486" i="5"/>
  <c r="L487" i="5"/>
  <c r="L488" i="5"/>
  <c r="L489" i="5"/>
  <c r="L490" i="5"/>
  <c r="L491" i="5"/>
  <c r="L492" i="5"/>
  <c r="L493" i="5"/>
  <c r="L494" i="5"/>
  <c r="L495" i="5"/>
  <c r="L496" i="5"/>
  <c r="L497" i="5"/>
  <c r="L498" i="5"/>
  <c r="L499" i="5"/>
  <c r="L500" i="5"/>
  <c r="L501" i="5"/>
  <c r="L502" i="5"/>
  <c r="L503" i="5"/>
  <c r="L504" i="5"/>
  <c r="L508" i="5"/>
  <c r="L506" i="5"/>
  <c r="L507" i="5"/>
  <c r="L509" i="5"/>
  <c r="L510" i="5"/>
  <c r="L511" i="5"/>
  <c r="L512" i="5"/>
  <c r="L513" i="5"/>
  <c r="L514" i="5"/>
  <c r="L515" i="5"/>
  <c r="L516" i="5"/>
  <c r="L517" i="5"/>
  <c r="L518" i="5"/>
  <c r="L519" i="5"/>
  <c r="L520" i="5"/>
  <c r="L521" i="5"/>
  <c r="L522" i="5"/>
  <c r="L523" i="5"/>
  <c r="L524" i="5"/>
  <c r="L525" i="5"/>
  <c r="L526" i="5"/>
  <c r="L527" i="5"/>
  <c r="L528" i="5"/>
  <c r="L137" i="5"/>
  <c r="L529" i="5"/>
  <c r="L530" i="5"/>
  <c r="L531" i="5"/>
  <c r="L532" i="5"/>
  <c r="L533" i="5"/>
  <c r="L534" i="5"/>
  <c r="L535" i="5"/>
  <c r="L536" i="5"/>
  <c r="L537" i="5"/>
  <c r="L538" i="5"/>
  <c r="L539" i="5"/>
  <c r="L540" i="5"/>
  <c r="L541" i="5"/>
  <c r="L542" i="5"/>
  <c r="L543" i="5"/>
  <c r="L544" i="5"/>
  <c r="L545" i="5"/>
  <c r="L546" i="5"/>
  <c r="L547" i="5"/>
  <c r="L548" i="5"/>
  <c r="L549" i="5"/>
  <c r="L550" i="5"/>
  <c r="L551" i="5"/>
  <c r="L552" i="5"/>
  <c r="L553" i="5"/>
  <c r="L554" i="5"/>
  <c r="L555" i="5"/>
  <c r="L556" i="5"/>
  <c r="L557" i="5"/>
  <c r="L558" i="5"/>
  <c r="L559" i="5"/>
  <c r="L560" i="5"/>
  <c r="L561" i="5"/>
  <c r="L562" i="5"/>
  <c r="L563" i="5"/>
  <c r="L564" i="5"/>
  <c r="L565" i="5"/>
  <c r="L566" i="5"/>
  <c r="L567" i="5"/>
  <c r="L568" i="5"/>
  <c r="L569" i="5"/>
  <c r="L570" i="5"/>
  <c r="L571" i="5"/>
  <c r="L572" i="5"/>
  <c r="L573" i="5"/>
  <c r="L574" i="5"/>
  <c r="L575" i="5"/>
  <c r="L576" i="5"/>
  <c r="L577" i="5"/>
  <c r="L578" i="5"/>
  <c r="L579" i="5"/>
  <c r="L580" i="5"/>
  <c r="L581" i="5"/>
  <c r="L582" i="5"/>
  <c r="L583" i="5"/>
  <c r="L584" i="5"/>
  <c r="L585" i="5"/>
  <c r="L586" i="5"/>
  <c r="L587" i="5"/>
  <c r="L588" i="5"/>
  <c r="L589" i="5"/>
  <c r="L590" i="5"/>
  <c r="L591" i="5"/>
  <c r="L592" i="5"/>
  <c r="L593" i="5"/>
  <c r="L594" i="5"/>
  <c r="L595" i="5"/>
  <c r="L596" i="5"/>
  <c r="L597" i="5"/>
  <c r="L598" i="5"/>
  <c r="L599" i="5"/>
  <c r="L600" i="5"/>
  <c r="L601" i="5"/>
  <c r="L602" i="5"/>
  <c r="L603" i="5"/>
  <c r="L604" i="5"/>
  <c r="L605" i="5"/>
  <c r="L606" i="5"/>
  <c r="L608" i="5"/>
  <c r="L609" i="5"/>
  <c r="L610" i="5"/>
  <c r="L611" i="5"/>
  <c r="L612" i="5"/>
  <c r="L613" i="5"/>
  <c r="L614" i="5"/>
  <c r="L615" i="5"/>
  <c r="L616" i="5"/>
  <c r="L617" i="5"/>
  <c r="L618" i="5"/>
  <c r="L619" i="5"/>
  <c r="L620" i="5"/>
  <c r="L621" i="5"/>
  <c r="L622" i="5"/>
  <c r="L623" i="5"/>
  <c r="L624" i="5"/>
  <c r="L625" i="5"/>
  <c r="L626" i="5"/>
  <c r="L627" i="5"/>
  <c r="L628" i="5"/>
  <c r="L629" i="5"/>
  <c r="L630" i="5"/>
  <c r="L631" i="5"/>
  <c r="L632" i="5"/>
  <c r="L633" i="5"/>
  <c r="L634" i="5"/>
  <c r="L635" i="5"/>
  <c r="L636" i="5"/>
  <c r="L637" i="5"/>
  <c r="L638" i="5"/>
  <c r="L639" i="5"/>
  <c r="L640" i="5"/>
  <c r="L641" i="5"/>
  <c r="L642" i="5"/>
  <c r="L643" i="5"/>
  <c r="L644" i="5"/>
  <c r="L645" i="5"/>
  <c r="L646" i="5"/>
  <c r="L647" i="5"/>
  <c r="L648" i="5"/>
  <c r="L649" i="5"/>
  <c r="L650" i="5"/>
  <c r="L651" i="5"/>
  <c r="L652" i="5"/>
  <c r="L653" i="5"/>
  <c r="L654" i="5"/>
  <c r="L655" i="5"/>
  <c r="L656" i="5"/>
  <c r="L657" i="5"/>
  <c r="L658" i="5"/>
  <c r="L659" i="5"/>
  <c r="L660" i="5"/>
  <c r="L661" i="5"/>
  <c r="L662" i="5"/>
  <c r="L663" i="5"/>
  <c r="L664" i="5"/>
  <c r="L665" i="5"/>
  <c r="L666" i="5"/>
  <c r="L667" i="5"/>
  <c r="L668" i="5"/>
  <c r="L669" i="5"/>
  <c r="L670" i="5"/>
  <c r="L671" i="5"/>
  <c r="L672" i="5"/>
  <c r="L673" i="5"/>
  <c r="L674" i="5"/>
  <c r="L676" i="5"/>
  <c r="L677" i="5"/>
  <c r="L678" i="5"/>
  <c r="L679" i="5"/>
  <c r="L680" i="5"/>
  <c r="L681" i="5"/>
  <c r="L682" i="5"/>
  <c r="L683" i="5"/>
  <c r="L684" i="5"/>
  <c r="L685" i="5"/>
  <c r="L686" i="5"/>
  <c r="L687" i="5"/>
  <c r="L688" i="5"/>
  <c r="L689" i="5"/>
  <c r="L690" i="5"/>
  <c r="L691" i="5"/>
  <c r="L692" i="5"/>
  <c r="L693" i="5"/>
  <c r="L694" i="5"/>
  <c r="L695" i="5"/>
  <c r="L696" i="5"/>
  <c r="L697" i="5"/>
  <c r="L698" i="5"/>
  <c r="L699" i="5"/>
  <c r="L700" i="5"/>
  <c r="L701" i="5"/>
  <c r="L702" i="5"/>
  <c r="L703" i="5"/>
  <c r="L704" i="5"/>
  <c r="L705" i="5"/>
  <c r="L706" i="5"/>
  <c r="L707" i="5"/>
  <c r="L708" i="5"/>
  <c r="L709" i="5"/>
  <c r="L710" i="5"/>
  <c r="L711" i="5"/>
  <c r="L712" i="5"/>
  <c r="L713" i="5"/>
  <c r="L714" i="5"/>
  <c r="L715" i="5"/>
  <c r="L716" i="5"/>
  <c r="L717" i="5"/>
  <c r="L718" i="5"/>
  <c r="L719" i="5"/>
  <c r="L720" i="5"/>
  <c r="L721" i="5"/>
  <c r="L722" i="5"/>
  <c r="L723" i="5"/>
  <c r="L724" i="5"/>
  <c r="L725" i="5"/>
  <c r="L726" i="5"/>
  <c r="L727" i="5"/>
  <c r="L728" i="5"/>
  <c r="L729" i="5"/>
  <c r="L730" i="5"/>
  <c r="L731" i="5"/>
  <c r="L732" i="5"/>
  <c r="L733" i="5"/>
  <c r="L734" i="5"/>
  <c r="L735" i="5"/>
  <c r="L736" i="5"/>
  <c r="L737" i="5"/>
  <c r="L738" i="5"/>
  <c r="L739" i="5"/>
  <c r="L740" i="5"/>
  <c r="L741" i="5"/>
  <c r="L742" i="5"/>
  <c r="L743" i="5"/>
  <c r="L744" i="5"/>
  <c r="L745" i="5"/>
  <c r="L746" i="5"/>
  <c r="L747" i="5"/>
  <c r="L748" i="5"/>
  <c r="L749" i="5"/>
  <c r="L750" i="5"/>
  <c r="L751" i="5"/>
  <c r="L752" i="5"/>
  <c r="L753" i="5"/>
  <c r="L754" i="5"/>
  <c r="L755" i="5"/>
  <c r="L756" i="5"/>
  <c r="L757" i="5"/>
  <c r="L758" i="5"/>
  <c r="L759" i="5"/>
  <c r="L761" i="5"/>
  <c r="L762" i="5"/>
  <c r="L763" i="5"/>
  <c r="L764" i="5"/>
  <c r="L765" i="5"/>
  <c r="L766" i="5"/>
  <c r="L767" i="5"/>
  <c r="L768" i="5"/>
  <c r="L769" i="5"/>
  <c r="L770" i="5"/>
  <c r="L771" i="5"/>
  <c r="L772" i="5"/>
  <c r="L773" i="5"/>
  <c r="L774" i="5"/>
  <c r="L775" i="5"/>
  <c r="L776" i="5"/>
  <c r="L777" i="5"/>
  <c r="L778" i="5"/>
  <c r="L779" i="5"/>
  <c r="L780" i="5"/>
  <c r="L781" i="5"/>
  <c r="L782" i="5"/>
  <c r="L783" i="5"/>
  <c r="L784" i="5"/>
  <c r="L785" i="5"/>
  <c r="L787" i="5"/>
  <c r="L788" i="5"/>
  <c r="L789" i="5"/>
  <c r="L790" i="5"/>
  <c r="L791" i="5"/>
  <c r="L792" i="5"/>
  <c r="L793" i="5"/>
  <c r="L794" i="5"/>
  <c r="L795" i="5"/>
  <c r="L796" i="5"/>
  <c r="L797" i="5"/>
  <c r="L798" i="5"/>
  <c r="L799" i="5"/>
  <c r="L800" i="5"/>
  <c r="L801" i="5"/>
  <c r="L802" i="5"/>
  <c r="L803" i="5"/>
  <c r="L804" i="5"/>
  <c r="L805" i="5"/>
  <c r="L806" i="5"/>
  <c r="L807" i="5"/>
  <c r="L808" i="5"/>
  <c r="L809" i="5"/>
  <c r="L810" i="5"/>
  <c r="L811" i="5"/>
  <c r="L812" i="5"/>
  <c r="L813" i="5"/>
  <c r="L814" i="5"/>
  <c r="L815" i="5"/>
  <c r="L816" i="5"/>
  <c r="L817" i="5"/>
  <c r="L818" i="5"/>
  <c r="L819" i="5"/>
  <c r="L820" i="5"/>
  <c r="L821" i="5"/>
  <c r="L822" i="5"/>
  <c r="L823" i="5"/>
  <c r="L824" i="5"/>
  <c r="L825" i="5"/>
  <c r="L826" i="5"/>
  <c r="L827" i="5"/>
  <c r="L828" i="5"/>
  <c r="L829" i="5"/>
  <c r="L830" i="5"/>
  <c r="L831" i="5"/>
  <c r="L832" i="5"/>
  <c r="L833" i="5"/>
  <c r="L834" i="5"/>
  <c r="L835" i="5"/>
  <c r="L836" i="5"/>
  <c r="L837" i="5"/>
  <c r="L838" i="5"/>
  <c r="L839" i="5"/>
  <c r="L841" i="5"/>
  <c r="L842" i="5"/>
  <c r="L843" i="5"/>
  <c r="L844" i="5"/>
  <c r="L845" i="5"/>
  <c r="L846" i="5"/>
  <c r="L847" i="5"/>
  <c r="L848" i="5"/>
  <c r="L849" i="5"/>
  <c r="L850" i="5"/>
  <c r="L851" i="5"/>
  <c r="L852" i="5"/>
  <c r="L853" i="5"/>
  <c r="L854" i="5"/>
  <c r="L855" i="5"/>
  <c r="L857" i="5"/>
  <c r="L858" i="5"/>
  <c r="L859" i="5"/>
  <c r="L860" i="5"/>
  <c r="L861" i="5"/>
  <c r="L862" i="5"/>
  <c r="L863" i="5"/>
  <c r="L864" i="5"/>
  <c r="M865" i="5" l="1"/>
  <c r="H40" i="5"/>
  <c r="H865" i="5" s="1"/>
  <c r="P704" i="5" l="1"/>
  <c r="Q704" i="5"/>
  <c r="S704" i="5" s="1"/>
  <c r="K704" i="5"/>
  <c r="N704" i="5"/>
  <c r="R704" i="5" l="1"/>
  <c r="P372" i="5" l="1"/>
  <c r="Q372" i="5"/>
  <c r="S372" i="5" s="1"/>
  <c r="K372" i="5"/>
  <c r="N372" i="5"/>
  <c r="P836" i="5"/>
  <c r="Q836" i="5"/>
  <c r="S836" i="5" s="1"/>
  <c r="K836" i="5"/>
  <c r="N836" i="5"/>
  <c r="R836" i="5" l="1"/>
  <c r="R372" i="5"/>
  <c r="P237" i="5"/>
  <c r="Q237" i="5"/>
  <c r="S237" i="5" s="1"/>
  <c r="K237" i="5"/>
  <c r="N237" i="5"/>
  <c r="P167" i="5"/>
  <c r="Q167" i="5"/>
  <c r="S167" i="5" s="1"/>
  <c r="K167" i="5"/>
  <c r="N167" i="5"/>
  <c r="P233" i="5"/>
  <c r="Q233" i="5"/>
  <c r="S233" i="5" s="1"/>
  <c r="K233" i="5"/>
  <c r="N233" i="5"/>
  <c r="P232" i="5"/>
  <c r="Q232" i="5"/>
  <c r="S232" i="5" s="1"/>
  <c r="K232" i="5"/>
  <c r="N232" i="5"/>
  <c r="Q38" i="5"/>
  <c r="S38" i="5" s="1"/>
  <c r="P38" i="5"/>
  <c r="K38" i="5"/>
  <c r="N38" i="5"/>
  <c r="R233" i="5" l="1"/>
  <c r="R237" i="5"/>
  <c r="R38" i="5"/>
  <c r="R167" i="5"/>
  <c r="R232" i="5"/>
  <c r="P587" i="5" l="1"/>
  <c r="Q587" i="5"/>
  <c r="S587" i="5" s="1"/>
  <c r="K587" i="5"/>
  <c r="N587" i="5"/>
  <c r="P722" i="5"/>
  <c r="Q722" i="5"/>
  <c r="S722" i="5" s="1"/>
  <c r="K722" i="5"/>
  <c r="N722" i="5"/>
  <c r="Q737" i="5"/>
  <c r="S737" i="5" s="1"/>
  <c r="P737" i="5"/>
  <c r="K737" i="5"/>
  <c r="N737" i="5"/>
  <c r="R722" i="5" l="1"/>
  <c r="R737" i="5"/>
  <c r="R587" i="5"/>
  <c r="Q220" i="5"/>
  <c r="S220" i="5" s="1"/>
  <c r="P220" i="5"/>
  <c r="K220" i="5"/>
  <c r="N220" i="5"/>
  <c r="R220" i="5" l="1"/>
  <c r="P37" i="5"/>
  <c r="Q37" i="5"/>
  <c r="S37" i="5" s="1"/>
  <c r="K37" i="5"/>
  <c r="N37" i="5"/>
  <c r="P199" i="5"/>
  <c r="Q199" i="5"/>
  <c r="S199" i="5" s="1"/>
  <c r="K199" i="5"/>
  <c r="N199" i="5"/>
  <c r="P348" i="5"/>
  <c r="Q348" i="5"/>
  <c r="S348" i="5" s="1"/>
  <c r="K348" i="5"/>
  <c r="N348" i="5"/>
  <c r="R199" i="5" l="1"/>
  <c r="R348" i="5"/>
  <c r="R37" i="5"/>
  <c r="Q198" i="5" l="1"/>
  <c r="S198" i="5" s="1"/>
  <c r="P198" i="5"/>
  <c r="K198" i="5"/>
  <c r="N198" i="5"/>
  <c r="Q231" i="5"/>
  <c r="S231" i="5" s="1"/>
  <c r="P231" i="5"/>
  <c r="K231" i="5"/>
  <c r="N231" i="5"/>
  <c r="Q230" i="5"/>
  <c r="S230" i="5" s="1"/>
  <c r="P230" i="5"/>
  <c r="K230" i="5"/>
  <c r="N230" i="5"/>
  <c r="P119" i="5"/>
  <c r="Q119" i="5"/>
  <c r="S119" i="5" s="1"/>
  <c r="K119" i="5"/>
  <c r="N119" i="5"/>
  <c r="Q229" i="5"/>
  <c r="S229" i="5" s="1"/>
  <c r="P229" i="5"/>
  <c r="K229" i="5"/>
  <c r="N229" i="5"/>
  <c r="P228" i="5"/>
  <c r="Q228" i="5"/>
  <c r="S228" i="5" s="1"/>
  <c r="K228" i="5"/>
  <c r="N228" i="5"/>
  <c r="P94" i="5"/>
  <c r="Q94" i="5"/>
  <c r="S94" i="5" s="1"/>
  <c r="K94" i="5"/>
  <c r="N94" i="5"/>
  <c r="R228" i="5" l="1"/>
  <c r="R198" i="5"/>
  <c r="R119" i="5"/>
  <c r="R230" i="5"/>
  <c r="R229" i="5"/>
  <c r="R231" i="5"/>
  <c r="R94" i="5"/>
  <c r="P18" i="5"/>
  <c r="Q18" i="5"/>
  <c r="S18" i="5" s="1"/>
  <c r="K18" i="5"/>
  <c r="N18" i="5"/>
  <c r="R18" i="5" l="1"/>
  <c r="P734" i="5"/>
  <c r="Q734" i="5"/>
  <c r="S734" i="5" s="1"/>
  <c r="K734" i="5"/>
  <c r="N734" i="5"/>
  <c r="R734" i="5" l="1"/>
  <c r="K65" i="5"/>
  <c r="N65" i="5"/>
  <c r="P65" i="5"/>
  <c r="Q65" i="5"/>
  <c r="S65" i="5" s="1"/>
  <c r="R65" i="5" l="1"/>
  <c r="Q157" i="5"/>
  <c r="S157" i="5" s="1"/>
  <c r="P157" i="5"/>
  <c r="N157" i="5"/>
  <c r="K157" i="5"/>
  <c r="P275" i="5"/>
  <c r="Q275" i="5"/>
  <c r="S275" i="5" s="1"/>
  <c r="K275" i="5"/>
  <c r="N275" i="5"/>
  <c r="R275" i="5" l="1"/>
  <c r="R157" i="5"/>
  <c r="P813" i="5"/>
  <c r="Q813" i="5"/>
  <c r="S813" i="5" s="1"/>
  <c r="K813" i="5"/>
  <c r="N813" i="5"/>
  <c r="P347" i="5"/>
  <c r="Q347" i="5"/>
  <c r="S347" i="5" s="1"/>
  <c r="K347" i="5"/>
  <c r="N347" i="5"/>
  <c r="P822" i="5"/>
  <c r="Q822" i="5"/>
  <c r="S822" i="5" s="1"/>
  <c r="K822" i="5"/>
  <c r="N822" i="5"/>
  <c r="P669" i="5"/>
  <c r="P668" i="5"/>
  <c r="Q669" i="5"/>
  <c r="S669" i="5" s="1"/>
  <c r="K669" i="5"/>
  <c r="N669" i="5"/>
  <c r="P683" i="5"/>
  <c r="Q683" i="5"/>
  <c r="S683" i="5" s="1"/>
  <c r="K683" i="5"/>
  <c r="N683" i="5"/>
  <c r="P589" i="5"/>
  <c r="Q589" i="5"/>
  <c r="S589" i="5" s="1"/>
  <c r="K589" i="5"/>
  <c r="N589" i="5"/>
  <c r="R813" i="5" l="1"/>
  <c r="R822" i="5"/>
  <c r="R347" i="5"/>
  <c r="R669" i="5"/>
  <c r="R683" i="5"/>
  <c r="R589" i="5"/>
  <c r="Q753" i="5"/>
  <c r="S753" i="5" s="1"/>
  <c r="P753" i="5"/>
  <c r="K753" i="5"/>
  <c r="N753" i="5"/>
  <c r="R753" i="5" l="1"/>
  <c r="Q177" i="5"/>
  <c r="S177" i="5" s="1"/>
  <c r="P177" i="5"/>
  <c r="K177" i="5"/>
  <c r="N177" i="5"/>
  <c r="Q122" i="5"/>
  <c r="S122" i="5" s="1"/>
  <c r="P122" i="5"/>
  <c r="K122" i="5"/>
  <c r="N122" i="5"/>
  <c r="R122" i="5" l="1"/>
  <c r="R177" i="5"/>
  <c r="P342" i="5"/>
  <c r="Q342" i="5"/>
  <c r="S342" i="5" s="1"/>
  <c r="K342" i="5"/>
  <c r="N342" i="5"/>
  <c r="R342" i="5" l="1"/>
  <c r="P46" i="5" l="1"/>
  <c r="Q46" i="5"/>
  <c r="S46" i="5" s="1"/>
  <c r="K46" i="5"/>
  <c r="N46" i="5"/>
  <c r="R46" i="5" l="1"/>
  <c r="Q373" i="5"/>
  <c r="S373" i="5" s="1"/>
  <c r="P373" i="5"/>
  <c r="N373" i="5"/>
  <c r="K373" i="5"/>
  <c r="Q791" i="5"/>
  <c r="S791" i="5" s="1"/>
  <c r="P791" i="5"/>
  <c r="N791" i="5"/>
  <c r="K791" i="5"/>
  <c r="Q642" i="5"/>
  <c r="S642" i="5" s="1"/>
  <c r="P642" i="5"/>
  <c r="K642" i="5"/>
  <c r="N642" i="5"/>
  <c r="Q588" i="5"/>
  <c r="S588" i="5" s="1"/>
  <c r="P588" i="5"/>
  <c r="K588" i="5"/>
  <c r="N588" i="5"/>
  <c r="R791" i="5" l="1"/>
  <c r="R642" i="5"/>
  <c r="R373" i="5"/>
  <c r="R588" i="5"/>
  <c r="Q225" i="5" l="1"/>
  <c r="S225" i="5" s="1"/>
  <c r="P225" i="5"/>
  <c r="N225" i="5"/>
  <c r="K225" i="5"/>
  <c r="Q341" i="5"/>
  <c r="S341" i="5" s="1"/>
  <c r="P341" i="5"/>
  <c r="N341" i="5"/>
  <c r="K341" i="5"/>
  <c r="R225" i="5" l="1"/>
  <c r="R341" i="5"/>
  <c r="Q676" i="5" l="1"/>
  <c r="S676" i="5" s="1"/>
  <c r="P676" i="5"/>
  <c r="K676" i="5"/>
  <c r="N676" i="5"/>
  <c r="Q814" i="5"/>
  <c r="S814" i="5" s="1"/>
  <c r="P814" i="5"/>
  <c r="N814" i="5"/>
  <c r="K814" i="5"/>
  <c r="Q227" i="5"/>
  <c r="S227" i="5" s="1"/>
  <c r="P227" i="5"/>
  <c r="N227" i="5"/>
  <c r="K227" i="5"/>
  <c r="R676" i="5" l="1"/>
  <c r="R814" i="5"/>
  <c r="R227" i="5"/>
  <c r="Q226" i="5"/>
  <c r="S226" i="5" s="1"/>
  <c r="P226" i="5"/>
  <c r="K226" i="5"/>
  <c r="N226" i="5"/>
  <c r="R226" i="5" l="1"/>
  <c r="Q166" i="5" l="1"/>
  <c r="S166" i="5" s="1"/>
  <c r="P166" i="5"/>
  <c r="K166" i="5"/>
  <c r="N166" i="5"/>
  <c r="R166" i="5" l="1"/>
  <c r="P529" i="5"/>
  <c r="Q529" i="5"/>
  <c r="S529" i="5" s="1"/>
  <c r="K529" i="5"/>
  <c r="N529" i="5"/>
  <c r="R529" i="5" l="1"/>
  <c r="Q234" i="5" l="1"/>
  <c r="S234" i="5" s="1"/>
  <c r="P234" i="5"/>
  <c r="N234" i="5"/>
  <c r="K234" i="5"/>
  <c r="R234" i="5" l="1"/>
  <c r="K842" i="5" l="1"/>
  <c r="Q725" i="5" l="1"/>
  <c r="S725" i="5" s="1"/>
  <c r="P725" i="5"/>
  <c r="N725" i="5"/>
  <c r="Q724" i="5"/>
  <c r="S724" i="5" s="1"/>
  <c r="P724" i="5"/>
  <c r="N724" i="5"/>
  <c r="K725" i="5"/>
  <c r="K724" i="5"/>
  <c r="R724" i="5" l="1"/>
  <c r="R725" i="5"/>
  <c r="Q137" i="5" l="1"/>
  <c r="S137" i="5" s="1"/>
  <c r="P137" i="5"/>
  <c r="K137" i="5"/>
  <c r="N137" i="5"/>
  <c r="R137" i="5" l="1"/>
  <c r="Q176" i="5"/>
  <c r="S176" i="5" s="1"/>
  <c r="P176" i="5"/>
  <c r="N176" i="5"/>
  <c r="K176" i="5"/>
  <c r="Q277" i="5"/>
  <c r="S277" i="5" s="1"/>
  <c r="P277" i="5"/>
  <c r="N277" i="5"/>
  <c r="K277" i="5"/>
  <c r="R176" i="5" l="1"/>
  <c r="R277" i="5"/>
  <c r="Q345" i="5" l="1"/>
  <c r="S345" i="5" s="1"/>
  <c r="P345" i="5"/>
  <c r="N345" i="5"/>
  <c r="K345" i="5"/>
  <c r="R345" i="5" l="1"/>
  <c r="P730" i="5" l="1"/>
  <c r="Q730" i="5"/>
  <c r="S730" i="5" s="1"/>
  <c r="K730" i="5"/>
  <c r="N730" i="5"/>
  <c r="Q165" i="5"/>
  <c r="S165" i="5" s="1"/>
  <c r="P165" i="5"/>
  <c r="N165" i="5"/>
  <c r="K165" i="5"/>
  <c r="Q765" i="5"/>
  <c r="P765" i="5"/>
  <c r="N765" i="5"/>
  <c r="K765" i="5"/>
  <c r="R730" i="5" l="1"/>
  <c r="R165" i="5"/>
  <c r="R765" i="5"/>
  <c r="P493" i="5"/>
  <c r="Q493" i="5"/>
  <c r="S493" i="5" s="1"/>
  <c r="K493" i="5"/>
  <c r="N493" i="5"/>
  <c r="P785" i="5"/>
  <c r="Q785" i="5"/>
  <c r="S785" i="5" s="1"/>
  <c r="K785" i="5"/>
  <c r="N785" i="5"/>
  <c r="P371" i="5"/>
  <c r="Q371" i="5"/>
  <c r="S371" i="5" s="1"/>
  <c r="K371" i="5"/>
  <c r="N371" i="5"/>
  <c r="P197" i="5"/>
  <c r="Q197" i="5"/>
  <c r="S197" i="5" s="1"/>
  <c r="K197" i="5"/>
  <c r="N197" i="5"/>
  <c r="P175" i="5"/>
  <c r="Q175" i="5"/>
  <c r="S175" i="5" s="1"/>
  <c r="K175" i="5"/>
  <c r="N175" i="5"/>
  <c r="P196" i="5"/>
  <c r="Q196" i="5"/>
  <c r="S196" i="5" s="1"/>
  <c r="K196" i="5"/>
  <c r="N196" i="5"/>
  <c r="Q195" i="5"/>
  <c r="S195" i="5" s="1"/>
  <c r="Q194" i="5"/>
  <c r="S194" i="5" s="1"/>
  <c r="P195" i="5"/>
  <c r="P224" i="5"/>
  <c r="Q224" i="5"/>
  <c r="S224" i="5" s="1"/>
  <c r="K224" i="5"/>
  <c r="N224" i="5"/>
  <c r="K195" i="5"/>
  <c r="N195" i="5"/>
  <c r="P194" i="5"/>
  <c r="K194" i="5"/>
  <c r="N194" i="5"/>
  <c r="P346" i="5"/>
  <c r="Q346" i="5"/>
  <c r="S346" i="5" s="1"/>
  <c r="K346" i="5"/>
  <c r="N346" i="5"/>
  <c r="K16" i="5"/>
  <c r="R493" i="5" l="1"/>
  <c r="R785" i="5"/>
  <c r="R371" i="5"/>
  <c r="R196" i="5"/>
  <c r="R175" i="5"/>
  <c r="R197" i="5"/>
  <c r="R224" i="5"/>
  <c r="R195" i="5"/>
  <c r="R346" i="5"/>
  <c r="R194" i="5"/>
  <c r="Q43" i="5"/>
  <c r="S43" i="5" s="1"/>
  <c r="P43" i="5"/>
  <c r="N43" i="5"/>
  <c r="K43" i="5"/>
  <c r="K350" i="5"/>
  <c r="N350" i="5"/>
  <c r="P350" i="5"/>
  <c r="Q350" i="5"/>
  <c r="S350" i="5" s="1"/>
  <c r="P45" i="5"/>
  <c r="Q45" i="5"/>
  <c r="S45" i="5" s="1"/>
  <c r="K45" i="5"/>
  <c r="N45" i="5"/>
  <c r="R43" i="5" l="1"/>
  <c r="R45" i="5"/>
  <c r="R350" i="5"/>
  <c r="Q254" i="5"/>
  <c r="S254" i="5" s="1"/>
  <c r="P254" i="5"/>
  <c r="N254" i="5"/>
  <c r="K254" i="5"/>
  <c r="Q193" i="5"/>
  <c r="S193" i="5" s="1"/>
  <c r="P193" i="5"/>
  <c r="N193" i="5"/>
  <c r="K193" i="5"/>
  <c r="Q192" i="5"/>
  <c r="S192" i="5" s="1"/>
  <c r="P192" i="5"/>
  <c r="N192" i="5"/>
  <c r="K192" i="5"/>
  <c r="Q191" i="5"/>
  <c r="S191" i="5" s="1"/>
  <c r="P191" i="5"/>
  <c r="N191" i="5"/>
  <c r="K191" i="5"/>
  <c r="Q190" i="5"/>
  <c r="S190" i="5" s="1"/>
  <c r="P190" i="5"/>
  <c r="N190" i="5"/>
  <c r="K190" i="5"/>
  <c r="R191" i="5" l="1"/>
  <c r="R254" i="5"/>
  <c r="R190" i="5"/>
  <c r="R193" i="5"/>
  <c r="R192" i="5"/>
  <c r="Q344" i="5"/>
  <c r="S344" i="5" s="1"/>
  <c r="P344" i="5"/>
  <c r="N344" i="5"/>
  <c r="K344" i="5"/>
  <c r="R344" i="5" l="1"/>
  <c r="P852" i="5"/>
  <c r="Q852" i="5"/>
  <c r="S852" i="5" s="1"/>
  <c r="K852" i="5"/>
  <c r="N852" i="5"/>
  <c r="R852" i="5" l="1"/>
  <c r="Q44" i="5"/>
  <c r="S44" i="5" s="1"/>
  <c r="P44" i="5"/>
  <c r="K44" i="5"/>
  <c r="N44" i="5"/>
  <c r="Q501" i="5"/>
  <c r="S501" i="5" s="1"/>
  <c r="P501" i="5"/>
  <c r="N501" i="5"/>
  <c r="K501" i="5"/>
  <c r="Q735" i="5"/>
  <c r="S735" i="5" s="1"/>
  <c r="P735" i="5"/>
  <c r="N735" i="5"/>
  <c r="K735" i="5"/>
  <c r="Q306" i="5"/>
  <c r="S306" i="5" s="1"/>
  <c r="K306" i="5"/>
  <c r="N306" i="5"/>
  <c r="P306" i="5"/>
  <c r="P819" i="5"/>
  <c r="Q819" i="5"/>
  <c r="S819" i="5" s="1"/>
  <c r="K819" i="5"/>
  <c r="N819" i="5"/>
  <c r="Q793" i="5"/>
  <c r="S793" i="5" s="1"/>
  <c r="P793" i="5"/>
  <c r="N793" i="5"/>
  <c r="K793" i="5"/>
  <c r="Q368" i="5"/>
  <c r="S368" i="5" s="1"/>
  <c r="P368" i="5"/>
  <c r="N368" i="5"/>
  <c r="K368" i="5"/>
  <c r="Q189" i="5"/>
  <c r="S189" i="5" s="1"/>
  <c r="P189" i="5"/>
  <c r="N189" i="5"/>
  <c r="K189" i="5"/>
  <c r="Q188" i="5"/>
  <c r="S188" i="5" s="1"/>
  <c r="P188" i="5"/>
  <c r="N188" i="5"/>
  <c r="K188" i="5"/>
  <c r="K180" i="5"/>
  <c r="N180" i="5"/>
  <c r="P180" i="5"/>
  <c r="Q180" i="5"/>
  <c r="S180" i="5" s="1"/>
  <c r="K178" i="5"/>
  <c r="N178" i="5"/>
  <c r="P178" i="5"/>
  <c r="Q178" i="5"/>
  <c r="S178" i="5" s="1"/>
  <c r="P258" i="5"/>
  <c r="Q258" i="5"/>
  <c r="S258" i="5" s="1"/>
  <c r="K258" i="5"/>
  <c r="N258" i="5"/>
  <c r="S70" i="5"/>
  <c r="N70" i="5"/>
  <c r="K70" i="5"/>
  <c r="R501" i="5" l="1"/>
  <c r="R735" i="5"/>
  <c r="R44" i="5"/>
  <c r="R306" i="5"/>
  <c r="R793" i="5"/>
  <c r="R819" i="5"/>
  <c r="R368" i="5"/>
  <c r="R189" i="5"/>
  <c r="R188" i="5"/>
  <c r="R178" i="5"/>
  <c r="R180" i="5"/>
  <c r="R70" i="5"/>
  <c r="R258" i="5"/>
  <c r="Q776" i="5"/>
  <c r="S776" i="5" s="1"/>
  <c r="P776" i="5"/>
  <c r="Q212" i="5"/>
  <c r="S212" i="5" s="1"/>
  <c r="Q183" i="5"/>
  <c r="S183" i="5" s="1"/>
  <c r="Q272" i="5" l="1"/>
  <c r="S272" i="5" s="1"/>
  <c r="P272" i="5"/>
  <c r="N272" i="5"/>
  <c r="K272" i="5"/>
  <c r="Q367" i="5"/>
  <c r="S367" i="5" s="1"/>
  <c r="Q366" i="5"/>
  <c r="S366" i="5" s="1"/>
  <c r="Q305" i="5"/>
  <c r="S305" i="5" s="1"/>
  <c r="P305" i="5"/>
  <c r="K305" i="5"/>
  <c r="N305" i="5"/>
  <c r="Q534" i="5"/>
  <c r="S534" i="5" s="1"/>
  <c r="P534" i="5"/>
  <c r="N534" i="5"/>
  <c r="K534" i="5"/>
  <c r="S69" i="5"/>
  <c r="K69" i="5"/>
  <c r="N69" i="5"/>
  <c r="Q853" i="5"/>
  <c r="S853" i="5" s="1"/>
  <c r="P853" i="5"/>
  <c r="K853" i="5"/>
  <c r="N853" i="5"/>
  <c r="R272" i="5" l="1"/>
  <c r="R305" i="5"/>
  <c r="R534" i="5"/>
  <c r="R69" i="5"/>
  <c r="R853" i="5"/>
  <c r="K711" i="5" l="1"/>
  <c r="N711" i="5"/>
  <c r="P711" i="5"/>
  <c r="Q711" i="5"/>
  <c r="S711" i="5" s="1"/>
  <c r="R711" i="5" l="1"/>
  <c r="K467" i="5"/>
  <c r="K517" i="5"/>
  <c r="K516" i="5"/>
  <c r="K514" i="5"/>
  <c r="K513" i="5"/>
  <c r="K512" i="5"/>
  <c r="K511" i="5"/>
  <c r="K507" i="5"/>
  <c r="K506" i="5"/>
  <c r="K510" i="5"/>
  <c r="Q544" i="5" l="1"/>
  <c r="S544" i="5" s="1"/>
  <c r="P544" i="5"/>
  <c r="N544" i="5"/>
  <c r="K544" i="5"/>
  <c r="K776" i="5"/>
  <c r="N776" i="5"/>
  <c r="P644" i="5"/>
  <c r="Q644" i="5"/>
  <c r="S644" i="5" s="1"/>
  <c r="K644" i="5"/>
  <c r="N644" i="5"/>
  <c r="K630" i="5"/>
  <c r="N748" i="5"/>
  <c r="N749" i="5"/>
  <c r="N750" i="5"/>
  <c r="R776" i="5" l="1"/>
  <c r="R644" i="5"/>
  <c r="R544" i="5"/>
  <c r="P729" i="5"/>
  <c r="Q729" i="5"/>
  <c r="S729" i="5" s="1"/>
  <c r="K729" i="5"/>
  <c r="N729" i="5"/>
  <c r="R729" i="5" l="1"/>
  <c r="Q472" i="5"/>
  <c r="S472" i="5" s="1"/>
  <c r="P472" i="5"/>
  <c r="N472" i="5"/>
  <c r="K472" i="5"/>
  <c r="Q471" i="5"/>
  <c r="S471" i="5" s="1"/>
  <c r="P471" i="5"/>
  <c r="N471" i="5"/>
  <c r="K471" i="5"/>
  <c r="Q470" i="5"/>
  <c r="S470" i="5" s="1"/>
  <c r="P470" i="5"/>
  <c r="N470" i="5"/>
  <c r="K470" i="5"/>
  <c r="Q598" i="5"/>
  <c r="S598" i="5" s="1"/>
  <c r="P598" i="5"/>
  <c r="N598" i="5"/>
  <c r="K598" i="5"/>
  <c r="Q469" i="5"/>
  <c r="S469" i="5" s="1"/>
  <c r="P469" i="5"/>
  <c r="N469" i="5"/>
  <c r="K469" i="5"/>
  <c r="Q466" i="5"/>
  <c r="S466" i="5" s="1"/>
  <c r="P466" i="5"/>
  <c r="N466" i="5"/>
  <c r="K466" i="5"/>
  <c r="Q465" i="5"/>
  <c r="S465" i="5" s="1"/>
  <c r="P465" i="5"/>
  <c r="N465" i="5"/>
  <c r="K465" i="5"/>
  <c r="Q464" i="5"/>
  <c r="S464" i="5" s="1"/>
  <c r="P464" i="5"/>
  <c r="N464" i="5"/>
  <c r="K464" i="5"/>
  <c r="Q463" i="5"/>
  <c r="S463" i="5" s="1"/>
  <c r="P463" i="5"/>
  <c r="N463" i="5"/>
  <c r="K463" i="5"/>
  <c r="Q462" i="5"/>
  <c r="S462" i="5" s="1"/>
  <c r="P462" i="5"/>
  <c r="N462" i="5"/>
  <c r="K462" i="5"/>
  <c r="Q508" i="5"/>
  <c r="S508" i="5" s="1"/>
  <c r="P508" i="5"/>
  <c r="N508" i="5"/>
  <c r="K508" i="5"/>
  <c r="Q461" i="5"/>
  <c r="S461" i="5" s="1"/>
  <c r="P461" i="5"/>
  <c r="N461" i="5"/>
  <c r="K461" i="5"/>
  <c r="Q460" i="5"/>
  <c r="S460" i="5" s="1"/>
  <c r="P460" i="5"/>
  <c r="N460" i="5"/>
  <c r="K460" i="5"/>
  <c r="Q459" i="5"/>
  <c r="S459" i="5" s="1"/>
  <c r="P459" i="5"/>
  <c r="N459" i="5"/>
  <c r="K459" i="5"/>
  <c r="Q458" i="5"/>
  <c r="S458" i="5" s="1"/>
  <c r="P458" i="5"/>
  <c r="N458" i="5"/>
  <c r="K458" i="5"/>
  <c r="Q454" i="5"/>
  <c r="S454" i="5" s="1"/>
  <c r="P454" i="5"/>
  <c r="N454" i="5"/>
  <c r="K454" i="5"/>
  <c r="P805" i="5"/>
  <c r="Q805" i="5"/>
  <c r="S805" i="5" s="1"/>
  <c r="K805" i="5"/>
  <c r="N805" i="5"/>
  <c r="P367" i="5"/>
  <c r="K367" i="5"/>
  <c r="N367" i="5"/>
  <c r="P366" i="5"/>
  <c r="K366" i="5"/>
  <c r="N366" i="5"/>
  <c r="Q257" i="5"/>
  <c r="S257" i="5" s="1"/>
  <c r="P257" i="5"/>
  <c r="N257" i="5"/>
  <c r="K257" i="5"/>
  <c r="Q260" i="5"/>
  <c r="S260" i="5" s="1"/>
  <c r="P260" i="5"/>
  <c r="N260" i="5"/>
  <c r="K260" i="5"/>
  <c r="Q126" i="5"/>
  <c r="S126" i="5" s="1"/>
  <c r="P126" i="5"/>
  <c r="N126" i="5"/>
  <c r="K126" i="5"/>
  <c r="Q252" i="5"/>
  <c r="S252" i="5" s="1"/>
  <c r="P252" i="5"/>
  <c r="N252" i="5"/>
  <c r="K252" i="5"/>
  <c r="Q256" i="5"/>
  <c r="S256" i="5" s="1"/>
  <c r="P256" i="5"/>
  <c r="N256" i="5"/>
  <c r="K256" i="5"/>
  <c r="Q263" i="5"/>
  <c r="S263" i="5" s="1"/>
  <c r="P263" i="5"/>
  <c r="N263" i="5"/>
  <c r="K263" i="5"/>
  <c r="Q251" i="5"/>
  <c r="S251" i="5" s="1"/>
  <c r="P251" i="5"/>
  <c r="N251" i="5"/>
  <c r="K251" i="5"/>
  <c r="Q250" i="5"/>
  <c r="S250" i="5" s="1"/>
  <c r="P250" i="5"/>
  <c r="N250" i="5"/>
  <c r="K250" i="5"/>
  <c r="Q264" i="5"/>
  <c r="S264" i="5" s="1"/>
  <c r="P264" i="5"/>
  <c r="N264" i="5"/>
  <c r="K264" i="5"/>
  <c r="Q262" i="5"/>
  <c r="S262" i="5" s="1"/>
  <c r="P262" i="5"/>
  <c r="N262" i="5"/>
  <c r="K262" i="5"/>
  <c r="Q249" i="5"/>
  <c r="S249" i="5" s="1"/>
  <c r="P249" i="5"/>
  <c r="N249" i="5"/>
  <c r="K249" i="5"/>
  <c r="Q248" i="5"/>
  <c r="S248" i="5" s="1"/>
  <c r="P248" i="5"/>
  <c r="N248" i="5"/>
  <c r="K248" i="5"/>
  <c r="Q247" i="5"/>
  <c r="S247" i="5" s="1"/>
  <c r="P247" i="5"/>
  <c r="N247" i="5"/>
  <c r="K247" i="5"/>
  <c r="Q246" i="5"/>
  <c r="S246" i="5" s="1"/>
  <c r="P246" i="5"/>
  <c r="N246" i="5"/>
  <c r="K246" i="5"/>
  <c r="Q245" i="5"/>
  <c r="S245" i="5" s="1"/>
  <c r="P245" i="5"/>
  <c r="N245" i="5"/>
  <c r="K245" i="5"/>
  <c r="Q244" i="5"/>
  <c r="S244" i="5" s="1"/>
  <c r="P244" i="5"/>
  <c r="N244" i="5"/>
  <c r="K244" i="5"/>
  <c r="Q243" i="5"/>
  <c r="S243" i="5" s="1"/>
  <c r="P243" i="5"/>
  <c r="N243" i="5"/>
  <c r="K243" i="5"/>
  <c r="Q242" i="5"/>
  <c r="S242" i="5" s="1"/>
  <c r="P242" i="5"/>
  <c r="N242" i="5"/>
  <c r="K242" i="5"/>
  <c r="Q241" i="5"/>
  <c r="S241" i="5" s="1"/>
  <c r="P241" i="5"/>
  <c r="N241" i="5"/>
  <c r="K241" i="5"/>
  <c r="Q240" i="5"/>
  <c r="S240" i="5" s="1"/>
  <c r="P240" i="5"/>
  <c r="N240" i="5"/>
  <c r="K240" i="5"/>
  <c r="Q239" i="5"/>
  <c r="S239" i="5" s="1"/>
  <c r="P239" i="5"/>
  <c r="N239" i="5"/>
  <c r="K239" i="5"/>
  <c r="Q238" i="5"/>
  <c r="S238" i="5" s="1"/>
  <c r="P238" i="5"/>
  <c r="N238" i="5"/>
  <c r="K238" i="5"/>
  <c r="Q236" i="5"/>
  <c r="S236" i="5" s="1"/>
  <c r="P236" i="5"/>
  <c r="N236" i="5"/>
  <c r="K236" i="5"/>
  <c r="Q223" i="5"/>
  <c r="S223" i="5" s="1"/>
  <c r="P223" i="5"/>
  <c r="N223" i="5"/>
  <c r="K223" i="5"/>
  <c r="Q222" i="5"/>
  <c r="S222" i="5" s="1"/>
  <c r="P222" i="5"/>
  <c r="N222" i="5"/>
  <c r="K222" i="5"/>
  <c r="Q221" i="5"/>
  <c r="S221" i="5" s="1"/>
  <c r="P221" i="5"/>
  <c r="N221" i="5"/>
  <c r="K221" i="5"/>
  <c r="Q219" i="5"/>
  <c r="S219" i="5" s="1"/>
  <c r="P219" i="5"/>
  <c r="N219" i="5"/>
  <c r="K219" i="5"/>
  <c r="Q218" i="5"/>
  <c r="S218" i="5" s="1"/>
  <c r="P218" i="5"/>
  <c r="N218" i="5"/>
  <c r="K218" i="5"/>
  <c r="Q209" i="5"/>
  <c r="P209" i="5"/>
  <c r="N209" i="5"/>
  <c r="K209" i="5"/>
  <c r="Q217" i="5"/>
  <c r="S217" i="5" s="1"/>
  <c r="P217" i="5"/>
  <c r="N217" i="5"/>
  <c r="K217" i="5"/>
  <c r="Q216" i="5"/>
  <c r="S216" i="5" s="1"/>
  <c r="P216" i="5"/>
  <c r="N216" i="5"/>
  <c r="K216" i="5"/>
  <c r="Q215" i="5"/>
  <c r="S215" i="5" s="1"/>
  <c r="P215" i="5"/>
  <c r="N215" i="5"/>
  <c r="K215" i="5"/>
  <c r="Q214" i="5"/>
  <c r="S214" i="5" s="1"/>
  <c r="P214" i="5"/>
  <c r="N214" i="5"/>
  <c r="K214" i="5"/>
  <c r="Q213" i="5"/>
  <c r="S213" i="5" s="1"/>
  <c r="P213" i="5"/>
  <c r="N213" i="5"/>
  <c r="K213" i="5"/>
  <c r="P212" i="5"/>
  <c r="N212" i="5"/>
  <c r="K212" i="5"/>
  <c r="Q211" i="5"/>
  <c r="S211" i="5" s="1"/>
  <c r="P211" i="5"/>
  <c r="N211" i="5"/>
  <c r="K211" i="5"/>
  <c r="Q210" i="5"/>
  <c r="S210" i="5" s="1"/>
  <c r="P210" i="5"/>
  <c r="N210" i="5"/>
  <c r="K210" i="5"/>
  <c r="Q208" i="5"/>
  <c r="S208" i="5" s="1"/>
  <c r="P208" i="5"/>
  <c r="N208" i="5"/>
  <c r="K208" i="5"/>
  <c r="Q207" i="5"/>
  <c r="S207" i="5" s="1"/>
  <c r="P207" i="5"/>
  <c r="N207" i="5"/>
  <c r="K207" i="5"/>
  <c r="Q206" i="5"/>
  <c r="S206" i="5" s="1"/>
  <c r="P206" i="5"/>
  <c r="N206" i="5"/>
  <c r="K206" i="5"/>
  <c r="Q205" i="5"/>
  <c r="S205" i="5" s="1"/>
  <c r="P205" i="5"/>
  <c r="N205" i="5"/>
  <c r="K205" i="5"/>
  <c r="Q203" i="5"/>
  <c r="S203" i="5" s="1"/>
  <c r="P203" i="5"/>
  <c r="N203" i="5"/>
  <c r="K203" i="5"/>
  <c r="Q151" i="5"/>
  <c r="S151" i="5" s="1"/>
  <c r="P151" i="5"/>
  <c r="N151" i="5"/>
  <c r="K151" i="5"/>
  <c r="Q202" i="5"/>
  <c r="S202" i="5" s="1"/>
  <c r="P202" i="5"/>
  <c r="N202" i="5"/>
  <c r="K202" i="5"/>
  <c r="Q201" i="5"/>
  <c r="S201" i="5" s="1"/>
  <c r="P201" i="5"/>
  <c r="N201" i="5"/>
  <c r="K201" i="5"/>
  <c r="Q200" i="5"/>
  <c r="P200" i="5"/>
  <c r="N200" i="5"/>
  <c r="K200" i="5"/>
  <c r="P183" i="5"/>
  <c r="N183" i="5"/>
  <c r="K183" i="5"/>
  <c r="Q854" i="5"/>
  <c r="S854" i="5" s="1"/>
  <c r="P854" i="5"/>
  <c r="N854" i="5"/>
  <c r="K854" i="5"/>
  <c r="Q187" i="5"/>
  <c r="S187" i="5" s="1"/>
  <c r="P187" i="5"/>
  <c r="N187" i="5"/>
  <c r="K187" i="5"/>
  <c r="Q182" i="5"/>
  <c r="S182" i="5" s="1"/>
  <c r="P182" i="5"/>
  <c r="N182" i="5"/>
  <c r="K182" i="5"/>
  <c r="Q186" i="5"/>
  <c r="S186" i="5" s="1"/>
  <c r="P186" i="5"/>
  <c r="N186" i="5"/>
  <c r="K186" i="5"/>
  <c r="Q185" i="5"/>
  <c r="S185" i="5" s="1"/>
  <c r="P185" i="5"/>
  <c r="N185" i="5"/>
  <c r="K185" i="5"/>
  <c r="Q184" i="5"/>
  <c r="S184" i="5" s="1"/>
  <c r="P184" i="5"/>
  <c r="N184" i="5"/>
  <c r="K184" i="5"/>
  <c r="Q181" i="5"/>
  <c r="S181" i="5" s="1"/>
  <c r="P181" i="5"/>
  <c r="N181" i="5"/>
  <c r="K181" i="5"/>
  <c r="Q179" i="5"/>
  <c r="S179" i="5" s="1"/>
  <c r="P179" i="5"/>
  <c r="N179" i="5"/>
  <c r="K179" i="5"/>
  <c r="Q174" i="5"/>
  <c r="S174" i="5" s="1"/>
  <c r="P174" i="5"/>
  <c r="N174" i="5"/>
  <c r="K174" i="5"/>
  <c r="Q173" i="5"/>
  <c r="S173" i="5" s="1"/>
  <c r="P173" i="5"/>
  <c r="N173" i="5"/>
  <c r="K173" i="5"/>
  <c r="Q172" i="5"/>
  <c r="S172" i="5" s="1"/>
  <c r="P172" i="5"/>
  <c r="N172" i="5"/>
  <c r="K172" i="5"/>
  <c r="Q171" i="5"/>
  <c r="S171" i="5" s="1"/>
  <c r="P171" i="5"/>
  <c r="N171" i="5"/>
  <c r="K171" i="5"/>
  <c r="Q170" i="5"/>
  <c r="S170" i="5" s="1"/>
  <c r="P170" i="5"/>
  <c r="N170" i="5"/>
  <c r="K170" i="5"/>
  <c r="Q168" i="5"/>
  <c r="S168" i="5" s="1"/>
  <c r="P168" i="5"/>
  <c r="N168" i="5"/>
  <c r="K168" i="5"/>
  <c r="Q135" i="5"/>
  <c r="S135" i="5" s="1"/>
  <c r="P135" i="5"/>
  <c r="N135" i="5"/>
  <c r="K135" i="5"/>
  <c r="Q164" i="5"/>
  <c r="S164" i="5" s="1"/>
  <c r="P164" i="5"/>
  <c r="N164" i="5"/>
  <c r="K164" i="5"/>
  <c r="Q163" i="5"/>
  <c r="S163" i="5" s="1"/>
  <c r="P163" i="5"/>
  <c r="N163" i="5"/>
  <c r="K163" i="5"/>
  <c r="Q162" i="5"/>
  <c r="S162" i="5" s="1"/>
  <c r="P162" i="5"/>
  <c r="N162" i="5"/>
  <c r="K162" i="5"/>
  <c r="Q161" i="5"/>
  <c r="S161" i="5" s="1"/>
  <c r="P161" i="5"/>
  <c r="N161" i="5"/>
  <c r="K161" i="5"/>
  <c r="Q160" i="5"/>
  <c r="S160" i="5" s="1"/>
  <c r="P160" i="5"/>
  <c r="N160" i="5"/>
  <c r="K160" i="5"/>
  <c r="Q159" i="5"/>
  <c r="S159" i="5" s="1"/>
  <c r="P159" i="5"/>
  <c r="N159" i="5"/>
  <c r="K159" i="5"/>
  <c r="Q158" i="5"/>
  <c r="S158" i="5" s="1"/>
  <c r="P158" i="5"/>
  <c r="N158" i="5"/>
  <c r="K158" i="5"/>
  <c r="Q156" i="5"/>
  <c r="S156" i="5" s="1"/>
  <c r="P156" i="5"/>
  <c r="N156" i="5"/>
  <c r="K156" i="5"/>
  <c r="Q155" i="5"/>
  <c r="S155" i="5" s="1"/>
  <c r="P155" i="5"/>
  <c r="N155" i="5"/>
  <c r="K155" i="5"/>
  <c r="Q154" i="5"/>
  <c r="S154" i="5" s="1"/>
  <c r="P154" i="5"/>
  <c r="N154" i="5"/>
  <c r="K154" i="5"/>
  <c r="Q153" i="5"/>
  <c r="S153" i="5" s="1"/>
  <c r="P153" i="5"/>
  <c r="N153" i="5"/>
  <c r="K153" i="5"/>
  <c r="Q152" i="5"/>
  <c r="S152" i="5" s="1"/>
  <c r="P152" i="5"/>
  <c r="N152" i="5"/>
  <c r="K152" i="5"/>
  <c r="Q150" i="5"/>
  <c r="S150" i="5" s="1"/>
  <c r="P150" i="5"/>
  <c r="N150" i="5"/>
  <c r="K150" i="5"/>
  <c r="Q148" i="5"/>
  <c r="S148" i="5" s="1"/>
  <c r="P148" i="5"/>
  <c r="N148" i="5"/>
  <c r="K148" i="5"/>
  <c r="Q147" i="5"/>
  <c r="S147" i="5" s="1"/>
  <c r="P147" i="5"/>
  <c r="N147" i="5"/>
  <c r="K147" i="5"/>
  <c r="Q146" i="5"/>
  <c r="S146" i="5" s="1"/>
  <c r="P146" i="5"/>
  <c r="N146" i="5"/>
  <c r="K146" i="5"/>
  <c r="Q145" i="5"/>
  <c r="S145" i="5" s="1"/>
  <c r="P145" i="5"/>
  <c r="N145" i="5"/>
  <c r="K145" i="5"/>
  <c r="Q144" i="5"/>
  <c r="S144" i="5" s="1"/>
  <c r="P144" i="5"/>
  <c r="N144" i="5"/>
  <c r="K144" i="5"/>
  <c r="Q143" i="5"/>
  <c r="S143" i="5" s="1"/>
  <c r="P143" i="5"/>
  <c r="N143" i="5"/>
  <c r="K143" i="5"/>
  <c r="Q142" i="5"/>
  <c r="S142" i="5" s="1"/>
  <c r="P142" i="5"/>
  <c r="N142" i="5"/>
  <c r="K142" i="5"/>
  <c r="Q141" i="5"/>
  <c r="S141" i="5" s="1"/>
  <c r="P141" i="5"/>
  <c r="N141" i="5"/>
  <c r="K141" i="5"/>
  <c r="Q140" i="5"/>
  <c r="S140" i="5" s="1"/>
  <c r="P140" i="5"/>
  <c r="N140" i="5"/>
  <c r="K140" i="5"/>
  <c r="Q134" i="5"/>
  <c r="S134" i="5" s="1"/>
  <c r="P134" i="5"/>
  <c r="N134" i="5"/>
  <c r="K134" i="5"/>
  <c r="Q136" i="5"/>
  <c r="S136" i="5" s="1"/>
  <c r="P136" i="5"/>
  <c r="N136" i="5"/>
  <c r="K136" i="5"/>
  <c r="Q121" i="5"/>
  <c r="S121" i="5" s="1"/>
  <c r="P121" i="5"/>
  <c r="N121" i="5"/>
  <c r="K121" i="5"/>
  <c r="Q114" i="5"/>
  <c r="S114" i="5" s="1"/>
  <c r="P114" i="5"/>
  <c r="N114" i="5"/>
  <c r="K114" i="5"/>
  <c r="Q120" i="5"/>
  <c r="S120" i="5" s="1"/>
  <c r="P120" i="5"/>
  <c r="N120" i="5"/>
  <c r="K120" i="5"/>
  <c r="Q139" i="5"/>
  <c r="S139" i="5" s="1"/>
  <c r="P139" i="5"/>
  <c r="N139" i="5"/>
  <c r="K139" i="5"/>
  <c r="Q138" i="5"/>
  <c r="S138" i="5" s="1"/>
  <c r="P138" i="5"/>
  <c r="N138" i="5"/>
  <c r="K138" i="5"/>
  <c r="Q118" i="5"/>
  <c r="S118" i="5" s="1"/>
  <c r="P118" i="5"/>
  <c r="N118" i="5"/>
  <c r="K118" i="5"/>
  <c r="Q117" i="5"/>
  <c r="S117" i="5" s="1"/>
  <c r="P117" i="5"/>
  <c r="N117" i="5"/>
  <c r="K117" i="5"/>
  <c r="Q116" i="5"/>
  <c r="S116" i="5" s="1"/>
  <c r="P116" i="5"/>
  <c r="N116" i="5"/>
  <c r="K116" i="5"/>
  <c r="Q115" i="5"/>
  <c r="S115" i="5" s="1"/>
  <c r="P115" i="5"/>
  <c r="N115" i="5"/>
  <c r="K115" i="5"/>
  <c r="Q149" i="5"/>
  <c r="S149" i="5" s="1"/>
  <c r="P149" i="5"/>
  <c r="N149" i="5"/>
  <c r="K149" i="5"/>
  <c r="Q113" i="5"/>
  <c r="S113" i="5" s="1"/>
  <c r="P113" i="5"/>
  <c r="N113" i="5"/>
  <c r="K113" i="5"/>
  <c r="Q125" i="5"/>
  <c r="S125" i="5" s="1"/>
  <c r="P125" i="5"/>
  <c r="N125" i="5"/>
  <c r="K125" i="5"/>
  <c r="Q124" i="5"/>
  <c r="S124" i="5" s="1"/>
  <c r="P124" i="5"/>
  <c r="N124" i="5"/>
  <c r="K124" i="5"/>
  <c r="Q123" i="5"/>
  <c r="S123" i="5" s="1"/>
  <c r="P123" i="5"/>
  <c r="N123" i="5"/>
  <c r="K123" i="5"/>
  <c r="Q130" i="5"/>
  <c r="S130" i="5" s="1"/>
  <c r="P130" i="5"/>
  <c r="N130" i="5"/>
  <c r="K130" i="5"/>
  <c r="Q133" i="5"/>
  <c r="S133" i="5" s="1"/>
  <c r="P133" i="5"/>
  <c r="N133" i="5"/>
  <c r="K133" i="5"/>
  <c r="Q129" i="5"/>
  <c r="S129" i="5" s="1"/>
  <c r="P129" i="5"/>
  <c r="N129" i="5"/>
  <c r="K129" i="5"/>
  <c r="Q128" i="5"/>
  <c r="S128" i="5" s="1"/>
  <c r="P128" i="5"/>
  <c r="N128" i="5"/>
  <c r="K128" i="5"/>
  <c r="Q127" i="5"/>
  <c r="S127" i="5" s="1"/>
  <c r="P127" i="5"/>
  <c r="N127" i="5"/>
  <c r="K127" i="5"/>
  <c r="Q112" i="5"/>
  <c r="S112" i="5" s="1"/>
  <c r="P112" i="5"/>
  <c r="N112" i="5"/>
  <c r="K112" i="5"/>
  <c r="Q132" i="5"/>
  <c r="S132" i="5" s="1"/>
  <c r="P132" i="5"/>
  <c r="N132" i="5"/>
  <c r="K132" i="5"/>
  <c r="Q131" i="5"/>
  <c r="S131" i="5" s="1"/>
  <c r="P131" i="5"/>
  <c r="N131" i="5"/>
  <c r="K131" i="5"/>
  <c r="Q95" i="5"/>
  <c r="S95" i="5" s="1"/>
  <c r="P95" i="5"/>
  <c r="N95" i="5"/>
  <c r="K95" i="5"/>
  <c r="Q255" i="5"/>
  <c r="S255" i="5" s="1"/>
  <c r="P255" i="5"/>
  <c r="N255" i="5"/>
  <c r="K255" i="5"/>
  <c r="Q93" i="5"/>
  <c r="S93" i="5" s="1"/>
  <c r="P93" i="5"/>
  <c r="N93" i="5"/>
  <c r="K93" i="5"/>
  <c r="Q360" i="5"/>
  <c r="S360" i="5" s="1"/>
  <c r="P360" i="5"/>
  <c r="N360" i="5"/>
  <c r="K360" i="5"/>
  <c r="Q88" i="5"/>
  <c r="S88" i="5" s="1"/>
  <c r="P88" i="5"/>
  <c r="N88" i="5"/>
  <c r="K88" i="5"/>
  <c r="Q87" i="5"/>
  <c r="S87" i="5" s="1"/>
  <c r="P87" i="5"/>
  <c r="N87" i="5"/>
  <c r="K87" i="5"/>
  <c r="Q85" i="5"/>
  <c r="S85" i="5" s="1"/>
  <c r="P85" i="5"/>
  <c r="N85" i="5"/>
  <c r="K85" i="5"/>
  <c r="Q84" i="5"/>
  <c r="S84" i="5" s="1"/>
  <c r="P84" i="5"/>
  <c r="N84" i="5"/>
  <c r="K84" i="5"/>
  <c r="Q83" i="5"/>
  <c r="S83" i="5" s="1"/>
  <c r="P83" i="5"/>
  <c r="N83" i="5"/>
  <c r="K83" i="5"/>
  <c r="Q82" i="5"/>
  <c r="S82" i="5" s="1"/>
  <c r="P82" i="5"/>
  <c r="N82" i="5"/>
  <c r="K82" i="5"/>
  <c r="Q81" i="5"/>
  <c r="S81" i="5" s="1"/>
  <c r="P81" i="5"/>
  <c r="N81" i="5"/>
  <c r="K81" i="5"/>
  <c r="P80" i="5"/>
  <c r="N80" i="5"/>
  <c r="K80" i="5"/>
  <c r="Q318" i="5"/>
  <c r="P318" i="5"/>
  <c r="N318" i="5"/>
  <c r="K318" i="5"/>
  <c r="Q79" i="5"/>
  <c r="S79" i="5" s="1"/>
  <c r="P79" i="5"/>
  <c r="N79" i="5"/>
  <c r="K79" i="5"/>
  <c r="Q92" i="5"/>
  <c r="S92" i="5" s="1"/>
  <c r="P92" i="5"/>
  <c r="N92" i="5"/>
  <c r="K92" i="5"/>
  <c r="Q78" i="5"/>
  <c r="S78" i="5" s="1"/>
  <c r="P78" i="5"/>
  <c r="N78" i="5"/>
  <c r="K78" i="5"/>
  <c r="Q77" i="5"/>
  <c r="S77" i="5" s="1"/>
  <c r="P77" i="5"/>
  <c r="N77" i="5"/>
  <c r="K77" i="5"/>
  <c r="Q76" i="5"/>
  <c r="S76" i="5" s="1"/>
  <c r="P76" i="5"/>
  <c r="N76" i="5"/>
  <c r="K76" i="5"/>
  <c r="Q75" i="5"/>
  <c r="S75" i="5" s="1"/>
  <c r="P75" i="5"/>
  <c r="N75" i="5"/>
  <c r="K75" i="5"/>
  <c r="Q74" i="5"/>
  <c r="S74" i="5" s="1"/>
  <c r="P74" i="5"/>
  <c r="N74" i="5"/>
  <c r="K74" i="5"/>
  <c r="Q73" i="5"/>
  <c r="S73" i="5" s="1"/>
  <c r="P73" i="5"/>
  <c r="N73" i="5"/>
  <c r="K73" i="5"/>
  <c r="Q91" i="5"/>
  <c r="S91" i="5" s="1"/>
  <c r="P91" i="5"/>
  <c r="N91" i="5"/>
  <c r="K91" i="5"/>
  <c r="Q72" i="5"/>
  <c r="S72" i="5" s="1"/>
  <c r="P72" i="5"/>
  <c r="N72" i="5"/>
  <c r="K72" i="5"/>
  <c r="Q71" i="5"/>
  <c r="S71" i="5" s="1"/>
  <c r="P71" i="5"/>
  <c r="N71" i="5"/>
  <c r="K71" i="5"/>
  <c r="N68" i="5"/>
  <c r="K68" i="5"/>
  <c r="Q67" i="5"/>
  <c r="S67" i="5" s="1"/>
  <c r="P67" i="5"/>
  <c r="N67" i="5"/>
  <c r="K67" i="5"/>
  <c r="Q59" i="5"/>
  <c r="S59" i="5" s="1"/>
  <c r="P59" i="5"/>
  <c r="N59" i="5"/>
  <c r="K59" i="5"/>
  <c r="Q30" i="5"/>
  <c r="S30" i="5" s="1"/>
  <c r="P30" i="5"/>
  <c r="N30" i="5"/>
  <c r="K30" i="5"/>
  <c r="Q58" i="5"/>
  <c r="S58" i="5" s="1"/>
  <c r="P58" i="5"/>
  <c r="N58" i="5"/>
  <c r="K58" i="5"/>
  <c r="Q57" i="5"/>
  <c r="S57" i="5" s="1"/>
  <c r="P57" i="5"/>
  <c r="N57" i="5"/>
  <c r="K57" i="5"/>
  <c r="Q56" i="5"/>
  <c r="S56" i="5" s="1"/>
  <c r="P56" i="5"/>
  <c r="N56" i="5"/>
  <c r="K56" i="5"/>
  <c r="Q844" i="5"/>
  <c r="S844" i="5" s="1"/>
  <c r="P844" i="5"/>
  <c r="N844" i="5"/>
  <c r="K844" i="5"/>
  <c r="Q60" i="5"/>
  <c r="S60" i="5" s="1"/>
  <c r="P60" i="5"/>
  <c r="N60" i="5"/>
  <c r="K60" i="5"/>
  <c r="Q61" i="5"/>
  <c r="S61" i="5" s="1"/>
  <c r="P61" i="5"/>
  <c r="N61" i="5"/>
  <c r="K61" i="5"/>
  <c r="Q349" i="5"/>
  <c r="S349" i="5" s="1"/>
  <c r="P349" i="5"/>
  <c r="N349" i="5"/>
  <c r="K349" i="5"/>
  <c r="Q89" i="5"/>
  <c r="S89" i="5" s="1"/>
  <c r="P89" i="5"/>
  <c r="N89" i="5"/>
  <c r="K89" i="5"/>
  <c r="Q36" i="5"/>
  <c r="S36" i="5" s="1"/>
  <c r="P36" i="5"/>
  <c r="N36" i="5"/>
  <c r="K36" i="5"/>
  <c r="Q35" i="5"/>
  <c r="S35" i="5" s="1"/>
  <c r="P35" i="5"/>
  <c r="N35" i="5"/>
  <c r="K35" i="5"/>
  <c r="Q34" i="5"/>
  <c r="S34" i="5" s="1"/>
  <c r="P34" i="5"/>
  <c r="N34" i="5"/>
  <c r="K34" i="5"/>
  <c r="Q33" i="5"/>
  <c r="S33" i="5" s="1"/>
  <c r="P33" i="5"/>
  <c r="N33" i="5"/>
  <c r="K33" i="5"/>
  <c r="Q31" i="5"/>
  <c r="S31" i="5" s="1"/>
  <c r="P31" i="5"/>
  <c r="N31" i="5"/>
  <c r="K31" i="5"/>
  <c r="Q62" i="5"/>
  <c r="S62" i="5" s="1"/>
  <c r="P62" i="5"/>
  <c r="N62" i="5"/>
  <c r="K62" i="5"/>
  <c r="Q66" i="5"/>
  <c r="S66" i="5" s="1"/>
  <c r="P66" i="5"/>
  <c r="N66" i="5"/>
  <c r="K66" i="5"/>
  <c r="Q29" i="5"/>
  <c r="S29" i="5" s="1"/>
  <c r="P29" i="5"/>
  <c r="N29" i="5"/>
  <c r="K29" i="5"/>
  <c r="Q270" i="5"/>
  <c r="S270" i="5" s="1"/>
  <c r="P270" i="5"/>
  <c r="N270" i="5"/>
  <c r="K270" i="5"/>
  <c r="Q25" i="5"/>
  <c r="S25" i="5" s="1"/>
  <c r="P25" i="5"/>
  <c r="N25" i="5"/>
  <c r="K25" i="5"/>
  <c r="Q24" i="5"/>
  <c r="S24" i="5" s="1"/>
  <c r="P24" i="5"/>
  <c r="N24" i="5"/>
  <c r="K24" i="5"/>
  <c r="Q23" i="5"/>
  <c r="S23" i="5" s="1"/>
  <c r="P23" i="5"/>
  <c r="N23" i="5"/>
  <c r="K23" i="5"/>
  <c r="Q22" i="5"/>
  <c r="S22" i="5" s="1"/>
  <c r="P22" i="5"/>
  <c r="N22" i="5"/>
  <c r="K22" i="5"/>
  <c r="Q20" i="5"/>
  <c r="S20" i="5" s="1"/>
  <c r="P20" i="5"/>
  <c r="N20" i="5"/>
  <c r="K20" i="5"/>
  <c r="Q265" i="5"/>
  <c r="S265" i="5" s="1"/>
  <c r="P265" i="5"/>
  <c r="N265" i="5"/>
  <c r="K265" i="5"/>
  <c r="Q235" i="5"/>
  <c r="S235" i="5" s="1"/>
  <c r="P235" i="5"/>
  <c r="N235" i="5"/>
  <c r="K235" i="5"/>
  <c r="Q21" i="5"/>
  <c r="S21" i="5" s="1"/>
  <c r="P21" i="5"/>
  <c r="N21" i="5"/>
  <c r="K21" i="5"/>
  <c r="Q26" i="5"/>
  <c r="S26" i="5" s="1"/>
  <c r="P26" i="5"/>
  <c r="N26" i="5"/>
  <c r="K26" i="5"/>
  <c r="Q32" i="5"/>
  <c r="S32" i="5" s="1"/>
  <c r="P32" i="5"/>
  <c r="N32" i="5"/>
  <c r="K32" i="5"/>
  <c r="Q19" i="5"/>
  <c r="S19" i="5" s="1"/>
  <c r="P19" i="5"/>
  <c r="N19" i="5"/>
  <c r="K19" i="5"/>
  <c r="Q63" i="5"/>
  <c r="S63" i="5" s="1"/>
  <c r="P63" i="5"/>
  <c r="N63" i="5"/>
  <c r="K63" i="5"/>
  <c r="Q28" i="5"/>
  <c r="S28" i="5" s="1"/>
  <c r="P28" i="5"/>
  <c r="N28" i="5"/>
  <c r="K28" i="5"/>
  <c r="Q64" i="5"/>
  <c r="S64" i="5" s="1"/>
  <c r="P64" i="5"/>
  <c r="N64" i="5"/>
  <c r="K64" i="5"/>
  <c r="Q110" i="5"/>
  <c r="S110" i="5" s="1"/>
  <c r="P110" i="5"/>
  <c r="N110" i="5"/>
  <c r="K110" i="5"/>
  <c r="Q15" i="5"/>
  <c r="S15" i="5" s="1"/>
  <c r="P15" i="5"/>
  <c r="N15" i="5"/>
  <c r="K15" i="5"/>
  <c r="Q55" i="5"/>
  <c r="S55" i="5" s="1"/>
  <c r="P55" i="5"/>
  <c r="N55" i="5"/>
  <c r="K55" i="5"/>
  <c r="Q14" i="5"/>
  <c r="S14" i="5" s="1"/>
  <c r="P14" i="5"/>
  <c r="N14" i="5"/>
  <c r="K14" i="5"/>
  <c r="Q13" i="5"/>
  <c r="S13" i="5" s="1"/>
  <c r="P13" i="5"/>
  <c r="N13" i="5"/>
  <c r="K13" i="5"/>
  <c r="Q12" i="5"/>
  <c r="S12" i="5" s="1"/>
  <c r="P12" i="5"/>
  <c r="N12" i="5"/>
  <c r="K12" i="5"/>
  <c r="Q11" i="5"/>
  <c r="S11" i="5" s="1"/>
  <c r="P11" i="5"/>
  <c r="N11" i="5"/>
  <c r="K11" i="5"/>
  <c r="Q10" i="5"/>
  <c r="S10" i="5" s="1"/>
  <c r="P10" i="5"/>
  <c r="N10" i="5"/>
  <c r="K10" i="5"/>
  <c r="Q9" i="5"/>
  <c r="S9" i="5" s="1"/>
  <c r="P9" i="5"/>
  <c r="N9" i="5"/>
  <c r="K9" i="5"/>
  <c r="Q8" i="5"/>
  <c r="S8" i="5" s="1"/>
  <c r="P8" i="5"/>
  <c r="N8" i="5"/>
  <c r="K8" i="5"/>
  <c r="Q7" i="5"/>
  <c r="P7" i="5"/>
  <c r="N7" i="5"/>
  <c r="L7" i="5"/>
  <c r="K7" i="5"/>
  <c r="K415" i="5"/>
  <c r="N415" i="5"/>
  <c r="P415" i="5"/>
  <c r="Q415" i="5"/>
  <c r="S415" i="5" s="1"/>
  <c r="K414" i="5"/>
  <c r="N414" i="5"/>
  <c r="P414" i="5"/>
  <c r="Q414" i="5"/>
  <c r="S414" i="5" s="1"/>
  <c r="S7" i="5" l="1"/>
  <c r="S200" i="5"/>
  <c r="R466" i="5"/>
  <c r="R458" i="5"/>
  <c r="R805" i="5"/>
  <c r="R470" i="5"/>
  <c r="R463" i="5"/>
  <c r="R464" i="5"/>
  <c r="R465" i="5"/>
  <c r="R472" i="5"/>
  <c r="R461" i="5"/>
  <c r="R459" i="5"/>
  <c r="R460" i="5"/>
  <c r="R471" i="5"/>
  <c r="R454" i="5"/>
  <c r="R469" i="5"/>
  <c r="R598" i="5"/>
  <c r="R19" i="5"/>
  <c r="R366" i="5"/>
  <c r="R508" i="5"/>
  <c r="R462" i="5"/>
  <c r="R185" i="5"/>
  <c r="R218" i="5"/>
  <c r="R223" i="5"/>
  <c r="R241" i="5"/>
  <c r="R245" i="5"/>
  <c r="R128" i="5"/>
  <c r="R26" i="5"/>
  <c r="R367" i="5"/>
  <c r="R11" i="5"/>
  <c r="R12" i="5"/>
  <c r="R209" i="5"/>
  <c r="R238" i="5"/>
  <c r="R250" i="5"/>
  <c r="R14" i="5"/>
  <c r="R62" i="5"/>
  <c r="R89" i="5"/>
  <c r="R10" i="5"/>
  <c r="R216" i="5"/>
  <c r="R31" i="5"/>
  <c r="R81" i="5"/>
  <c r="R211" i="5"/>
  <c r="R239" i="5"/>
  <c r="R251" i="5"/>
  <c r="R60" i="5"/>
  <c r="R145" i="5"/>
  <c r="R139" i="5"/>
  <c r="R144" i="5"/>
  <c r="R161" i="5"/>
  <c r="R186" i="5"/>
  <c r="R8" i="5"/>
  <c r="R58" i="5"/>
  <c r="R318" i="5"/>
  <c r="R138" i="5"/>
  <c r="R22" i="5"/>
  <c r="R270" i="5"/>
  <c r="R61" i="5"/>
  <c r="R117" i="5"/>
  <c r="R154" i="5"/>
  <c r="R155" i="5"/>
  <c r="R160" i="5"/>
  <c r="R135" i="5"/>
  <c r="R174" i="5"/>
  <c r="R212" i="5"/>
  <c r="R215" i="5"/>
  <c r="R217" i="5"/>
  <c r="R236" i="5"/>
  <c r="R264" i="5"/>
  <c r="R415" i="5"/>
  <c r="R28" i="5"/>
  <c r="R57" i="5"/>
  <c r="R112" i="5"/>
  <c r="R124" i="5"/>
  <c r="R153" i="5"/>
  <c r="R171" i="5"/>
  <c r="R172" i="5"/>
  <c r="R173" i="5"/>
  <c r="R182" i="5"/>
  <c r="R210" i="5"/>
  <c r="R110" i="5"/>
  <c r="R21" i="5"/>
  <c r="R265" i="5"/>
  <c r="R34" i="5"/>
  <c r="R115" i="5"/>
  <c r="R164" i="5"/>
  <c r="R219" i="5"/>
  <c r="R222" i="5"/>
  <c r="R240" i="5"/>
  <c r="R244" i="5"/>
  <c r="R246" i="5"/>
  <c r="R262" i="5"/>
  <c r="R263" i="5"/>
  <c r="R256" i="5"/>
  <c r="R249" i="5"/>
  <c r="R257" i="5"/>
  <c r="R23" i="5"/>
  <c r="R149" i="5"/>
  <c r="R7" i="5"/>
  <c r="R9" i="5"/>
  <c r="R32" i="5"/>
  <c r="R33" i="5"/>
  <c r="R71" i="5"/>
  <c r="R77" i="5"/>
  <c r="R88" i="5"/>
  <c r="R130" i="5"/>
  <c r="R120" i="5"/>
  <c r="R252" i="5"/>
  <c r="R63" i="5"/>
  <c r="R29" i="5"/>
  <c r="R66" i="5"/>
  <c r="R87" i="5"/>
  <c r="R127" i="5"/>
  <c r="R129" i="5"/>
  <c r="R116" i="5"/>
  <c r="R118" i="5"/>
  <c r="R142" i="5"/>
  <c r="R143" i="5"/>
  <c r="R203" i="5"/>
  <c r="R221" i="5"/>
  <c r="R242" i="5"/>
  <c r="R248" i="5"/>
  <c r="R15" i="5"/>
  <c r="R64" i="5"/>
  <c r="R24" i="5"/>
  <c r="R25" i="5"/>
  <c r="R67" i="5"/>
  <c r="R68" i="5"/>
  <c r="R79" i="5"/>
  <c r="R93" i="5"/>
  <c r="R133" i="5"/>
  <c r="R140" i="5"/>
  <c r="R208" i="5"/>
  <c r="R213" i="5"/>
  <c r="R247" i="5"/>
  <c r="R260" i="5"/>
  <c r="R55" i="5"/>
  <c r="R56" i="5"/>
  <c r="R73" i="5"/>
  <c r="R92" i="5"/>
  <c r="R131" i="5"/>
  <c r="R113" i="5"/>
  <c r="R121" i="5"/>
  <c r="R136" i="5"/>
  <c r="R134" i="5"/>
  <c r="R126" i="5"/>
  <c r="R13" i="5"/>
  <c r="R235" i="5"/>
  <c r="R20" i="5"/>
  <c r="R35" i="5"/>
  <c r="R36" i="5"/>
  <c r="R349" i="5"/>
  <c r="R844" i="5"/>
  <c r="R30" i="5"/>
  <c r="R59" i="5"/>
  <c r="R72" i="5"/>
  <c r="R82" i="5"/>
  <c r="R123" i="5"/>
  <c r="R125" i="5"/>
  <c r="R114" i="5"/>
  <c r="R148" i="5"/>
  <c r="R187" i="5"/>
  <c r="R214" i="5"/>
  <c r="R243" i="5"/>
  <c r="R74" i="5"/>
  <c r="R76" i="5"/>
  <c r="R84" i="5"/>
  <c r="R141" i="5"/>
  <c r="R179" i="5"/>
  <c r="R200" i="5"/>
  <c r="R95" i="5"/>
  <c r="R132" i="5"/>
  <c r="R159" i="5"/>
  <c r="R163" i="5"/>
  <c r="R168" i="5"/>
  <c r="R170" i="5"/>
  <c r="R184" i="5"/>
  <c r="R83" i="5"/>
  <c r="R360" i="5"/>
  <c r="R255" i="5"/>
  <c r="R162" i="5"/>
  <c r="R206" i="5"/>
  <c r="R414" i="5"/>
  <c r="R78" i="5"/>
  <c r="R147" i="5"/>
  <c r="R150" i="5"/>
  <c r="R156" i="5"/>
  <c r="R158" i="5"/>
  <c r="R854" i="5"/>
  <c r="R183" i="5"/>
  <c r="R205" i="5"/>
  <c r="R91" i="5"/>
  <c r="R75" i="5"/>
  <c r="R85" i="5"/>
  <c r="R146" i="5"/>
  <c r="R152" i="5"/>
  <c r="R181" i="5"/>
  <c r="R201" i="5"/>
  <c r="R202" i="5"/>
  <c r="R151" i="5"/>
  <c r="R207" i="5"/>
  <c r="N851" i="5"/>
  <c r="Q340" i="5"/>
  <c r="S340" i="5" s="1"/>
  <c r="P340" i="5"/>
  <c r="N340" i="5"/>
  <c r="K340" i="5"/>
  <c r="Q274" i="5"/>
  <c r="S274" i="5" s="1"/>
  <c r="P274" i="5"/>
  <c r="N274" i="5"/>
  <c r="K274" i="5"/>
  <c r="Q273" i="5"/>
  <c r="R274" i="5" l="1"/>
  <c r="R340" i="5"/>
  <c r="Q851" i="5"/>
  <c r="Q821" i="5"/>
  <c r="S821" i="5" s="1"/>
  <c r="Q804" i="5"/>
  <c r="S804" i="5" s="1"/>
  <c r="Q801" i="5"/>
  <c r="S801" i="5" s="1"/>
  <c r="P741" i="5"/>
  <c r="N741" i="5"/>
  <c r="Q668" i="5"/>
  <c r="S668" i="5" s="1"/>
  <c r="Q500" i="5"/>
  <c r="S500" i="5" s="1"/>
  <c r="P500" i="5"/>
  <c r="N500" i="5"/>
  <c r="Q635" i="5"/>
  <c r="S635" i="5" s="1"/>
  <c r="Q376" i="5"/>
  <c r="S376" i="5" s="1"/>
  <c r="Q323" i="5"/>
  <c r="S323" i="5" s="1"/>
  <c r="S273" i="5"/>
  <c r="Q48" i="5"/>
  <c r="S48" i="5" s="1"/>
  <c r="N48" i="5"/>
  <c r="P48" i="5"/>
  <c r="P379" i="5"/>
  <c r="Q379" i="5"/>
  <c r="S379" i="5" s="1"/>
  <c r="S851" i="5" l="1"/>
  <c r="K500" i="5"/>
  <c r="Q499" i="5"/>
  <c r="S499" i="5" s="1"/>
  <c r="P499" i="5"/>
  <c r="N499" i="5"/>
  <c r="K499" i="5"/>
  <c r="Q498" i="5"/>
  <c r="S498" i="5" s="1"/>
  <c r="P498" i="5"/>
  <c r="N498" i="5"/>
  <c r="K498" i="5"/>
  <c r="P497" i="5"/>
  <c r="Q497" i="5"/>
  <c r="S497" i="5" s="1"/>
  <c r="P496" i="5"/>
  <c r="Q496" i="5"/>
  <c r="S496" i="5" s="1"/>
  <c r="P821" i="5"/>
  <c r="N821" i="5"/>
  <c r="K821" i="5"/>
  <c r="P702" i="5"/>
  <c r="Q702" i="5"/>
  <c r="S702" i="5" s="1"/>
  <c r="P441" i="5"/>
  <c r="Q441" i="5"/>
  <c r="S441" i="5" s="1"/>
  <c r="P771" i="5"/>
  <c r="Q771" i="5"/>
  <c r="S771" i="5" s="1"/>
  <c r="P319" i="5"/>
  <c r="Q319" i="5"/>
  <c r="S319" i="5" s="1"/>
  <c r="P331" i="5"/>
  <c r="Q331" i="5"/>
  <c r="S331" i="5" s="1"/>
  <c r="P339" i="5"/>
  <c r="Q339" i="5"/>
  <c r="S339" i="5" s="1"/>
  <c r="R500" i="5" l="1"/>
  <c r="R498" i="5"/>
  <c r="R821" i="5"/>
  <c r="R499" i="5"/>
  <c r="K441" i="5"/>
  <c r="N441" i="5"/>
  <c r="K331" i="5"/>
  <c r="N331" i="5"/>
  <c r="K497" i="5"/>
  <c r="N497" i="5"/>
  <c r="K771" i="5"/>
  <c r="N771" i="5"/>
  <c r="R497" i="5" l="1"/>
  <c r="R441" i="5"/>
  <c r="R771" i="5"/>
  <c r="R331" i="5"/>
  <c r="K319" i="5"/>
  <c r="N319" i="5"/>
  <c r="K339" i="5"/>
  <c r="N339" i="5"/>
  <c r="K48" i="5"/>
  <c r="K379" i="5"/>
  <c r="N379" i="5"/>
  <c r="K496" i="5"/>
  <c r="N496" i="5"/>
  <c r="K702" i="5"/>
  <c r="N702" i="5"/>
  <c r="R48" i="5" l="1"/>
  <c r="R379" i="5"/>
  <c r="R319" i="5"/>
  <c r="R702" i="5"/>
  <c r="R339" i="5"/>
  <c r="R496" i="5"/>
  <c r="P635" i="5" l="1"/>
  <c r="K635" i="5"/>
  <c r="N635" i="5"/>
  <c r="R635" i="5" l="1"/>
  <c r="K668" i="5"/>
  <c r="N668" i="5"/>
  <c r="K424" i="5"/>
  <c r="N424" i="5"/>
  <c r="P424" i="5"/>
  <c r="Q424" i="5"/>
  <c r="S424" i="5" s="1"/>
  <c r="P323" i="5"/>
  <c r="K323" i="5"/>
  <c r="N323" i="5"/>
  <c r="P273" i="5"/>
  <c r="K273" i="5"/>
  <c r="N273" i="5"/>
  <c r="P851" i="5"/>
  <c r="K851" i="5"/>
  <c r="P376" i="5"/>
  <c r="K376" i="5"/>
  <c r="N376" i="5"/>
  <c r="K382" i="5"/>
  <c r="R851" i="5" l="1"/>
  <c r="R323" i="5"/>
  <c r="R376" i="5"/>
  <c r="R273" i="5"/>
  <c r="R668" i="5"/>
  <c r="R424" i="5"/>
  <c r="Q626" i="5"/>
  <c r="S626" i="5" s="1"/>
  <c r="Q580" i="5"/>
  <c r="S580" i="5" s="1"/>
  <c r="Q593" i="5"/>
  <c r="S593" i="5" s="1"/>
  <c r="Q591" i="5"/>
  <c r="S591" i="5" s="1"/>
  <c r="Q775" i="5"/>
  <c r="S775" i="5" s="1"/>
  <c r="Q755" i="5"/>
  <c r="S755" i="5" s="1"/>
  <c r="Q741" i="5"/>
  <c r="S741" i="5" s="1"/>
  <c r="Q685" i="5"/>
  <c r="S685" i="5" s="1"/>
  <c r="Q664" i="5"/>
  <c r="S664" i="5" s="1"/>
  <c r="Q677" i="5"/>
  <c r="S677" i="5" s="1"/>
  <c r="P593" i="5"/>
  <c r="K593" i="5"/>
  <c r="N593" i="5"/>
  <c r="P591" i="5"/>
  <c r="K591" i="5"/>
  <c r="N591" i="5"/>
  <c r="P580" i="5"/>
  <c r="K580" i="5"/>
  <c r="N580" i="5"/>
  <c r="K574" i="5"/>
  <c r="N574" i="5"/>
  <c r="P574" i="5"/>
  <c r="Q574" i="5"/>
  <c r="S574" i="5" s="1"/>
  <c r="P626" i="5"/>
  <c r="K626" i="5"/>
  <c r="N626" i="5"/>
  <c r="P775" i="5"/>
  <c r="K775" i="5"/>
  <c r="N775" i="5"/>
  <c r="P755" i="5"/>
  <c r="K755" i="5"/>
  <c r="N755" i="5"/>
  <c r="K741" i="5"/>
  <c r="P685" i="5"/>
  <c r="K685" i="5"/>
  <c r="N685" i="5"/>
  <c r="P677" i="5"/>
  <c r="K677" i="5"/>
  <c r="N677" i="5"/>
  <c r="P664" i="5"/>
  <c r="K664" i="5"/>
  <c r="N664" i="5"/>
  <c r="R664" i="5" l="1"/>
  <c r="R677" i="5"/>
  <c r="R741" i="5"/>
  <c r="R755" i="5"/>
  <c r="R685" i="5"/>
  <c r="R775" i="5"/>
  <c r="R591" i="5"/>
  <c r="R593" i="5"/>
  <c r="R580" i="5"/>
  <c r="R574" i="5"/>
  <c r="R626" i="5"/>
  <c r="Q818" i="5"/>
  <c r="Q784" i="5"/>
  <c r="Q790" i="5"/>
  <c r="S790" i="5" s="1"/>
  <c r="P804" i="5"/>
  <c r="K804" i="5"/>
  <c r="N804" i="5"/>
  <c r="P801" i="5"/>
  <c r="K801" i="5"/>
  <c r="N801" i="5"/>
  <c r="P818" i="5"/>
  <c r="K818" i="5"/>
  <c r="N818" i="5"/>
  <c r="Q433" i="5"/>
  <c r="S433" i="5" s="1"/>
  <c r="P433" i="5"/>
  <c r="N433" i="5"/>
  <c r="K433" i="5"/>
  <c r="P790" i="5"/>
  <c r="K790" i="5"/>
  <c r="N790" i="5"/>
  <c r="P784" i="5"/>
  <c r="K784" i="5"/>
  <c r="N784" i="5"/>
  <c r="R801" i="5" l="1"/>
  <c r="R804" i="5"/>
  <c r="R818" i="5"/>
  <c r="R790" i="5"/>
  <c r="R433" i="5"/>
  <c r="R784" i="5"/>
  <c r="K333" i="5" l="1"/>
  <c r="P370" i="5" l="1"/>
  <c r="Q370" i="5"/>
  <c r="S370" i="5" s="1"/>
  <c r="K370" i="5"/>
  <c r="N370" i="5"/>
  <c r="R370" i="5" l="1"/>
  <c r="P304" i="5" l="1"/>
  <c r="Q304" i="5"/>
  <c r="S304" i="5" s="1"/>
  <c r="K304" i="5"/>
  <c r="N304" i="5"/>
  <c r="P835" i="5"/>
  <c r="Q835" i="5"/>
  <c r="S835" i="5" s="1"/>
  <c r="K835" i="5"/>
  <c r="N835" i="5"/>
  <c r="Q502" i="5"/>
  <c r="S502" i="5" s="1"/>
  <c r="P502" i="5"/>
  <c r="K502" i="5"/>
  <c r="N502" i="5"/>
  <c r="R304" i="5" l="1"/>
  <c r="R835" i="5"/>
  <c r="R502" i="5"/>
  <c r="P406" i="5" l="1"/>
  <c r="Q406" i="5"/>
  <c r="S406" i="5" s="1"/>
  <c r="K406" i="5"/>
  <c r="N406" i="5"/>
  <c r="Q772" i="5"/>
  <c r="S772" i="5" s="1"/>
  <c r="P772" i="5"/>
  <c r="N772" i="5"/>
  <c r="K772" i="5"/>
  <c r="R406" i="5" l="1"/>
  <c r="R772" i="5"/>
  <c r="P614" i="5" l="1"/>
  <c r="Q614" i="5"/>
  <c r="S614" i="5" s="1"/>
  <c r="K614" i="5"/>
  <c r="N614" i="5"/>
  <c r="R614" i="5" l="1"/>
  <c r="P354" i="5" l="1"/>
  <c r="Q354" i="5"/>
  <c r="S354" i="5" s="1"/>
  <c r="K354" i="5"/>
  <c r="N354" i="5"/>
  <c r="R354" i="5" l="1"/>
  <c r="P751" i="5" l="1"/>
  <c r="Q751" i="5"/>
  <c r="K751" i="5"/>
  <c r="N751" i="5"/>
  <c r="R751" i="5" l="1"/>
  <c r="S751" i="5"/>
  <c r="P658" i="5" l="1"/>
  <c r="Q658" i="5"/>
  <c r="S658" i="5" s="1"/>
  <c r="K658" i="5"/>
  <c r="N658" i="5"/>
  <c r="P571" i="5"/>
  <c r="Q571" i="5"/>
  <c r="K571" i="5"/>
  <c r="N571" i="5"/>
  <c r="P309" i="5"/>
  <c r="Q309" i="5"/>
  <c r="K309" i="5"/>
  <c r="N309" i="5"/>
  <c r="P803" i="5"/>
  <c r="Q803" i="5"/>
  <c r="K803" i="5"/>
  <c r="N803" i="5"/>
  <c r="P828" i="5"/>
  <c r="Q828" i="5"/>
  <c r="S828" i="5" s="1"/>
  <c r="K828" i="5"/>
  <c r="N828" i="5"/>
  <c r="P794" i="5"/>
  <c r="Q794" i="5"/>
  <c r="K794" i="5"/>
  <c r="N794" i="5"/>
  <c r="P797" i="5"/>
  <c r="Q797" i="5"/>
  <c r="K797" i="5"/>
  <c r="N797" i="5"/>
  <c r="P303" i="5"/>
  <c r="Q303" i="5"/>
  <c r="S303" i="5" s="1"/>
  <c r="K303" i="5"/>
  <c r="N303" i="5"/>
  <c r="P399" i="5"/>
  <c r="Q399" i="5"/>
  <c r="S399" i="5" s="1"/>
  <c r="K399" i="5"/>
  <c r="N399" i="5"/>
  <c r="R571" i="5" l="1"/>
  <c r="R658" i="5"/>
  <c r="S571" i="5"/>
  <c r="S309" i="5"/>
  <c r="R309" i="5"/>
  <c r="S803" i="5"/>
  <c r="R803" i="5"/>
  <c r="R828" i="5"/>
  <c r="S794" i="5"/>
  <c r="R794" i="5"/>
  <c r="S797" i="5"/>
  <c r="R797" i="5"/>
  <c r="R303" i="5"/>
  <c r="R399" i="5"/>
  <c r="P723" i="5" l="1"/>
  <c r="Q723" i="5"/>
  <c r="K723" i="5"/>
  <c r="N723" i="5"/>
  <c r="P758" i="5"/>
  <c r="Q758" i="5"/>
  <c r="S758" i="5" s="1"/>
  <c r="K758" i="5"/>
  <c r="N758" i="5"/>
  <c r="R758" i="5" l="1"/>
  <c r="S723" i="5"/>
  <c r="R723" i="5"/>
  <c r="P757" i="5"/>
  <c r="Q757" i="5"/>
  <c r="K757" i="5"/>
  <c r="N757" i="5"/>
  <c r="R757" i="5" l="1"/>
  <c r="S757" i="5"/>
  <c r="Q842" i="5"/>
  <c r="Q809" i="5"/>
  <c r="Q839" i="5"/>
  <c r="Q841" i="5"/>
  <c r="Q796" i="5"/>
  <c r="Q754" i="5"/>
  <c r="Q747" i="5"/>
  <c r="Q831" i="5"/>
  <c r="Q833" i="5"/>
  <c r="Q834" i="5"/>
  <c r="Q829" i="5"/>
  <c r="Q815" i="5"/>
  <c r="Q808" i="5"/>
  <c r="Q827" i="5"/>
  <c r="Q824" i="5"/>
  <c r="Q826" i="5"/>
  <c r="Q825" i="5"/>
  <c r="Q619" i="5"/>
  <c r="Q817" i="5"/>
  <c r="Q820" i="5"/>
  <c r="Q746" i="5"/>
  <c r="Q811" i="5"/>
  <c r="Q830" i="5"/>
  <c r="Q419" i="5"/>
  <c r="Q812" i="5"/>
  <c r="Q810" i="5"/>
  <c r="Q324" i="5"/>
  <c r="Q322" i="5"/>
  <c r="Q321" i="5"/>
  <c r="Q799" i="5"/>
  <c r="Q802" i="5"/>
  <c r="Q806" i="5"/>
  <c r="Q575" i="5"/>
  <c r="Q707" i="5"/>
  <c r="Q582" i="5"/>
  <c r="Q299" i="5"/>
  <c r="Q289" i="5"/>
  <c r="Q290" i="5"/>
  <c r="Q298" i="5"/>
  <c r="Q297" i="5"/>
  <c r="Q296" i="5"/>
  <c r="Q287" i="5"/>
  <c r="Q286" i="5"/>
  <c r="Q285" i="5"/>
  <c r="Q295" i="5"/>
  <c r="Q294" i="5"/>
  <c r="Q282" i="5"/>
  <c r="Q284" i="5"/>
  <c r="Q300" i="5"/>
  <c r="Q293" i="5"/>
  <c r="Q288" i="5"/>
  <c r="Q283" i="5"/>
  <c r="Q301" i="5"/>
  <c r="Q837" i="5"/>
  <c r="Q838" i="5"/>
  <c r="Q795" i="5"/>
  <c r="Q308" i="5"/>
  <c r="Q792" i="5"/>
  <c r="Q788" i="5"/>
  <c r="Q789" i="5"/>
  <c r="Q798" i="5"/>
  <c r="Q783" i="5"/>
  <c r="Q782" i="5"/>
  <c r="Q781" i="5"/>
  <c r="Q807" i="5"/>
  <c r="Q777" i="5"/>
  <c r="Q779" i="5"/>
  <c r="Q778" i="5"/>
  <c r="Q774" i="5"/>
  <c r="Q590" i="5"/>
  <c r="Q767" i="5"/>
  <c r="Q768" i="5"/>
  <c r="Q769" i="5"/>
  <c r="Q766" i="5"/>
  <c r="Q518" i="5"/>
  <c r="Q764" i="5"/>
  <c r="Q678" i="5"/>
  <c r="Q728" i="5"/>
  <c r="Q763" i="5"/>
  <c r="Q762" i="5"/>
  <c r="Q654" i="5"/>
  <c r="Q756" i="5"/>
  <c r="Q759" i="5"/>
  <c r="Q416" i="5"/>
  <c r="Q752" i="5"/>
  <c r="Q615" i="5"/>
  <c r="Q800" i="5"/>
  <c r="Q717" i="5"/>
  <c r="Q749" i="5"/>
  <c r="Q748" i="5"/>
  <c r="Q750" i="5"/>
  <c r="Q742" i="5"/>
  <c r="Q745" i="5"/>
  <c r="Q744" i="5"/>
  <c r="Q743" i="5"/>
  <c r="Q739" i="5"/>
  <c r="Q832" i="5"/>
  <c r="Q732" i="5"/>
  <c r="Q718" i="5"/>
  <c r="Q731" i="5"/>
  <c r="Q727" i="5"/>
  <c r="Q733" i="5"/>
  <c r="Q736" i="5"/>
  <c r="Q721" i="5"/>
  <c r="Q720" i="5"/>
  <c r="Q719" i="5"/>
  <c r="Q740" i="5"/>
  <c r="Q726" i="5"/>
  <c r="Q629" i="5"/>
  <c r="Q536" i="5"/>
  <c r="Q551" i="5"/>
  <c r="Q716" i="5"/>
  <c r="Q773" i="5"/>
  <c r="Q715" i="5"/>
  <c r="Q714" i="5"/>
  <c r="Q713" i="5"/>
  <c r="Q712" i="5"/>
  <c r="Q645" i="5"/>
  <c r="Q710" i="5"/>
  <c r="Q709" i="5"/>
  <c r="Q708" i="5"/>
  <c r="Q700" i="5"/>
  <c r="Q699" i="5"/>
  <c r="Q706" i="5"/>
  <c r="Q703" i="5"/>
  <c r="Q705" i="5"/>
  <c r="Q701" i="5"/>
  <c r="Q698" i="5"/>
  <c r="Q738" i="5"/>
  <c r="Q697" i="5"/>
  <c r="Q696" i="5"/>
  <c r="Q592" i="5"/>
  <c r="Q780" i="5"/>
  <c r="Q693" i="5"/>
  <c r="Q691" i="5"/>
  <c r="Q690" i="5"/>
  <c r="Q692" i="5"/>
  <c r="Q689" i="5"/>
  <c r="Q687" i="5"/>
  <c r="Q680" i="5"/>
  <c r="Q684" i="5"/>
  <c r="Q682" i="5"/>
  <c r="Q679" i="5"/>
  <c r="Q681" i="5"/>
  <c r="Q761" i="5"/>
  <c r="Q674" i="5"/>
  <c r="Q673" i="5"/>
  <c r="Q665" i="5"/>
  <c r="Q672" i="5"/>
  <c r="Q671" i="5"/>
  <c r="Q663" i="5"/>
  <c r="Q661" i="5"/>
  <c r="Q823" i="5"/>
  <c r="Q662" i="5"/>
  <c r="Q653" i="5"/>
  <c r="Q652" i="5"/>
  <c r="Q787" i="5"/>
  <c r="Q655" i="5"/>
  <c r="Q657" i="5"/>
  <c r="Q659" i="5"/>
  <c r="Q656" i="5"/>
  <c r="Q651" i="5"/>
  <c r="Q650" i="5"/>
  <c r="Q649" i="5"/>
  <c r="Q423" i="5"/>
  <c r="Q643" i="5"/>
  <c r="Q647" i="5"/>
  <c r="Q646" i="5"/>
  <c r="Q572" i="5"/>
  <c r="Q634" i="5"/>
  <c r="Q633" i="5"/>
  <c r="Q648" i="5"/>
  <c r="Q641" i="5"/>
  <c r="Q640" i="5"/>
  <c r="Q632" i="5"/>
  <c r="Q631" i="5"/>
  <c r="Q630" i="5"/>
  <c r="Q639" i="5"/>
  <c r="Q638" i="5"/>
  <c r="Q637" i="5"/>
  <c r="Q636" i="5"/>
  <c r="Q621" i="5"/>
  <c r="Q622" i="5"/>
  <c r="Q620" i="5"/>
  <c r="Q670" i="5"/>
  <c r="Q618" i="5"/>
  <c r="Q625" i="5"/>
  <c r="Q617" i="5"/>
  <c r="Q628" i="5"/>
  <c r="Q624" i="5"/>
  <c r="Q623" i="5"/>
  <c r="Q616" i="5"/>
  <c r="Q611" i="5"/>
  <c r="Q613" i="5"/>
  <c r="Q612" i="5"/>
  <c r="Q770" i="5"/>
  <c r="Q694" i="5"/>
  <c r="Q610" i="5"/>
  <c r="Q601" i="5"/>
  <c r="Q600" i="5"/>
  <c r="Q609" i="5"/>
  <c r="Q602" i="5"/>
  <c r="Q515" i="5"/>
  <c r="Q599" i="5"/>
  <c r="Q608" i="5"/>
  <c r="Q603" i="5"/>
  <c r="Q606" i="5"/>
  <c r="Q605" i="5"/>
  <c r="Q604" i="5"/>
  <c r="Q504" i="5"/>
  <c r="Q595" i="5"/>
  <c r="Q695" i="5"/>
  <c r="Q816" i="5"/>
  <c r="Q596" i="5"/>
  <c r="Q594" i="5"/>
  <c r="Q584" i="5"/>
  <c r="Q583" i="5"/>
  <c r="Q452" i="5"/>
  <c r="Q585" i="5"/>
  <c r="Q586" i="5"/>
  <c r="Q374" i="5"/>
  <c r="Q577" i="5"/>
  <c r="Q660" i="5"/>
  <c r="Q576" i="5"/>
  <c r="Q581" i="5"/>
  <c r="Q579" i="5"/>
  <c r="Q578" i="5"/>
  <c r="Q573" i="5"/>
  <c r="Q570" i="5"/>
  <c r="Q567" i="5"/>
  <c r="Q545" i="5"/>
  <c r="Q555" i="5"/>
  <c r="Q556" i="5"/>
  <c r="Q557" i="5"/>
  <c r="Q543" i="5"/>
  <c r="Q537" i="5"/>
  <c r="Q542" i="5"/>
  <c r="Q558" i="5"/>
  <c r="Q569" i="5"/>
  <c r="Q568" i="5"/>
  <c r="Q566" i="5"/>
  <c r="Q541" i="5"/>
  <c r="Q467" i="5"/>
  <c r="Q540" i="5"/>
  <c r="Q667" i="5"/>
  <c r="Q539" i="5"/>
  <c r="Q559" i="5"/>
  <c r="Q554" i="5"/>
  <c r="Q553" i="5"/>
  <c r="Q550" i="5"/>
  <c r="Q552" i="5"/>
  <c r="Q549" i="5"/>
  <c r="Q548" i="5"/>
  <c r="Q547" i="5"/>
  <c r="Q546" i="5"/>
  <c r="Q565" i="5"/>
  <c r="Q564" i="5"/>
  <c r="Q563" i="5"/>
  <c r="Q562" i="5"/>
  <c r="Q561" i="5"/>
  <c r="Q560" i="5"/>
  <c r="Q538" i="5"/>
  <c r="Q686" i="5"/>
  <c r="Q666" i="5"/>
  <c r="Q511" i="5"/>
  <c r="Q507" i="5"/>
  <c r="Q510" i="5"/>
  <c r="Q520" i="5"/>
  <c r="Q517" i="5"/>
  <c r="Q532" i="5"/>
  <c r="Q516" i="5"/>
  <c r="Q514" i="5"/>
  <c r="Q688" i="5"/>
  <c r="Q513" i="5"/>
  <c r="Q528" i="5"/>
  <c r="Q535" i="5"/>
  <c r="Q512" i="5"/>
  <c r="Q503" i="5"/>
  <c r="Q531" i="5"/>
  <c r="Q522" i="5"/>
  <c r="Q527" i="5"/>
  <c r="Q519" i="5"/>
  <c r="Q533" i="5"/>
  <c r="Q506" i="5"/>
  <c r="Q509" i="5"/>
  <c r="Q524" i="5"/>
  <c r="Q526" i="5"/>
  <c r="Q530" i="5"/>
  <c r="Q525" i="5"/>
  <c r="Q521" i="5"/>
  <c r="Q523" i="5"/>
  <c r="Q375" i="5"/>
  <c r="Q495" i="5"/>
  <c r="Q492" i="5"/>
  <c r="Q489" i="5"/>
  <c r="Q478" i="5"/>
  <c r="Q488" i="5"/>
  <c r="Q487" i="5"/>
  <c r="Q491" i="5"/>
  <c r="Q468" i="5"/>
  <c r="Q486" i="5"/>
  <c r="Q477" i="5"/>
  <c r="Q476" i="5"/>
  <c r="Q475" i="5"/>
  <c r="Q473" i="5"/>
  <c r="Q474" i="5"/>
  <c r="Q490" i="5"/>
  <c r="Q485" i="5"/>
  <c r="Q494" i="5"/>
  <c r="Q484" i="5"/>
  <c r="Q480" i="5"/>
  <c r="Q483" i="5"/>
  <c r="Q482" i="5"/>
  <c r="Q479" i="5"/>
  <c r="Q481" i="5"/>
  <c r="Q597" i="5"/>
  <c r="Q457" i="5"/>
  <c r="Q39" i="5"/>
  <c r="Q291" i="5"/>
  <c r="Q253" i="5"/>
  <c r="Q363" i="5"/>
  <c r="Q49" i="5"/>
  <c r="Q380" i="5"/>
  <c r="Q54" i="5"/>
  <c r="Q52" i="5"/>
  <c r="Q53" i="5"/>
  <c r="Q50" i="5"/>
  <c r="Q97" i="5"/>
  <c r="Q96" i="5"/>
  <c r="Q99" i="5"/>
  <c r="Q98" i="5"/>
  <c r="Q102" i="5"/>
  <c r="Q101" i="5"/>
  <c r="Q100" i="5"/>
  <c r="Q106" i="5"/>
  <c r="Q104" i="5"/>
  <c r="Q111" i="5"/>
  <c r="Q109" i="5"/>
  <c r="Q105" i="5"/>
  <c r="Q107" i="5"/>
  <c r="Q108" i="5"/>
  <c r="Q103" i="5"/>
  <c r="Q271" i="5"/>
  <c r="Q268" i="5"/>
  <c r="Q266" i="5"/>
  <c r="Q276" i="5"/>
  <c r="Q16" i="5"/>
  <c r="Q269" i="5"/>
  <c r="Q267" i="5"/>
  <c r="Q316" i="5"/>
  <c r="Q317" i="5"/>
  <c r="Q320" i="5"/>
  <c r="Q27" i="5"/>
  <c r="Q338" i="5"/>
  <c r="Q343" i="5"/>
  <c r="Q325" i="5"/>
  <c r="Q326" i="5"/>
  <c r="Q327" i="5"/>
  <c r="Q328" i="5"/>
  <c r="Q329" i="5"/>
  <c r="Q330" i="5"/>
  <c r="Q332" i="5"/>
  <c r="Q333" i="5"/>
  <c r="Q334" i="5"/>
  <c r="Q335" i="5"/>
  <c r="Q336" i="5"/>
  <c r="Q292" i="5"/>
  <c r="Q86" i="5"/>
  <c r="Q280" i="5"/>
  <c r="Q281" i="5"/>
  <c r="Q279" i="5"/>
  <c r="Q278" i="5"/>
  <c r="Q307" i="5"/>
  <c r="Q302" i="5"/>
  <c r="Q311" i="5"/>
  <c r="Q310" i="5"/>
  <c r="Q312" i="5"/>
  <c r="Q315" i="5"/>
  <c r="Q314" i="5"/>
  <c r="Q313" i="5"/>
  <c r="Q337" i="5"/>
  <c r="Q357" i="5"/>
  <c r="Q365" i="5"/>
  <c r="Q358" i="5"/>
  <c r="Q362" i="5"/>
  <c r="Q359" i="5"/>
  <c r="Q361" i="5"/>
  <c r="Q369" i="5"/>
  <c r="Q364" i="5"/>
  <c r="Q384" i="5"/>
  <c r="Q385" i="5"/>
  <c r="Q394" i="5"/>
  <c r="Q395" i="5"/>
  <c r="Q398" i="5"/>
  <c r="Q402" i="5"/>
  <c r="Q387" i="5"/>
  <c r="Q403" i="5"/>
  <c r="Q388" i="5"/>
  <c r="Q386" i="5"/>
  <c r="Q389" i="5"/>
  <c r="Q390" i="5"/>
  <c r="Q391" i="5"/>
  <c r="Q392" i="5"/>
  <c r="Q404" i="5"/>
  <c r="Q397" i="5"/>
  <c r="Q405" i="5"/>
  <c r="Q393" i="5"/>
  <c r="Q396" i="5"/>
  <c r="Q410" i="5"/>
  <c r="Q409" i="5"/>
  <c r="Q411" i="5"/>
  <c r="Q412" i="5"/>
  <c r="Q408" i="5"/>
  <c r="Q407" i="5"/>
  <c r="Q413" i="5"/>
  <c r="Q420" i="5"/>
  <c r="Q421" i="5"/>
  <c r="Q422" i="5"/>
  <c r="Q425" i="5"/>
  <c r="Q426" i="5"/>
  <c r="Q417" i="5"/>
  <c r="Q427" i="5"/>
  <c r="Q428" i="5"/>
  <c r="Q418" i="5"/>
  <c r="Q429" i="5"/>
  <c r="Q430" i="5"/>
  <c r="Q431" i="5"/>
  <c r="Q432" i="5"/>
  <c r="Q627" i="5"/>
  <c r="Q434" i="5"/>
  <c r="Q435" i="5"/>
  <c r="Q455" i="5"/>
  <c r="Q436" i="5"/>
  <c r="Q437" i="5"/>
  <c r="Q438" i="5"/>
  <c r="Q439" i="5"/>
  <c r="Q440" i="5"/>
  <c r="Q442" i="5"/>
  <c r="Q443" i="5"/>
  <c r="Q444" i="5"/>
  <c r="Q445" i="5"/>
  <c r="Q446" i="5"/>
  <c r="Q447" i="5"/>
  <c r="Q456" i="5"/>
  <c r="Q448" i="5"/>
  <c r="Q449" i="5"/>
  <c r="Q450" i="5"/>
  <c r="Q451" i="5"/>
  <c r="Q453" i="5"/>
  <c r="Q378" i="5"/>
  <c r="Q383" i="5"/>
  <c r="Q381" i="5"/>
  <c r="Q382" i="5"/>
  <c r="Q377" i="5"/>
  <c r="Q400" i="5"/>
  <c r="Q401" i="5"/>
  <c r="Q40" i="5"/>
  <c r="Q41" i="5"/>
  <c r="Q42" i="5"/>
  <c r="Q47" i="5"/>
  <c r="Q855" i="5"/>
  <c r="Q856" i="5"/>
  <c r="Q857" i="5"/>
  <c r="Q858" i="5"/>
  <c r="Q860" i="5"/>
  <c r="Q861" i="5"/>
  <c r="Q862" i="5"/>
  <c r="Q863" i="5"/>
  <c r="Q859" i="5"/>
  <c r="Q864" i="5"/>
  <c r="Q845" i="5"/>
  <c r="Q846" i="5"/>
  <c r="Q850" i="5"/>
  <c r="Q848" i="5"/>
  <c r="Q847" i="5"/>
  <c r="Q843" i="5"/>
  <c r="Q849" i="5"/>
  <c r="Q351" i="5"/>
  <c r="Q352" i="5"/>
  <c r="Q355" i="5"/>
  <c r="Q353" i="5"/>
  <c r="S721" i="5" l="1"/>
  <c r="P721" i="5"/>
  <c r="N721" i="5"/>
  <c r="K721" i="5"/>
  <c r="R721" i="5" l="1"/>
  <c r="P364" i="5" l="1"/>
  <c r="S364" i="5"/>
  <c r="K364" i="5"/>
  <c r="N364" i="5"/>
  <c r="P495" i="5"/>
  <c r="S495" i="5"/>
  <c r="K495" i="5"/>
  <c r="N495" i="5"/>
  <c r="P570" i="5"/>
  <c r="S570" i="5"/>
  <c r="K570" i="5"/>
  <c r="N570" i="5"/>
  <c r="P492" i="5"/>
  <c r="S492" i="5"/>
  <c r="K492" i="5"/>
  <c r="N492" i="5"/>
  <c r="P742" i="5"/>
  <c r="S742" i="5"/>
  <c r="K742" i="5"/>
  <c r="N742" i="5"/>
  <c r="P610" i="5"/>
  <c r="S610" i="5"/>
  <c r="K610" i="5"/>
  <c r="N610" i="5"/>
  <c r="P489" i="5"/>
  <c r="S489" i="5"/>
  <c r="K489" i="5"/>
  <c r="N489" i="5"/>
  <c r="P595" i="5"/>
  <c r="S595" i="5"/>
  <c r="K595" i="5"/>
  <c r="N595" i="5"/>
  <c r="R492" i="5" l="1"/>
  <c r="R364" i="5"/>
  <c r="R570" i="5"/>
  <c r="R495" i="5"/>
  <c r="R742" i="5"/>
  <c r="R595" i="5"/>
  <c r="R610" i="5"/>
  <c r="R489" i="5"/>
  <c r="P829" i="5"/>
  <c r="S829" i="5"/>
  <c r="K829" i="5"/>
  <c r="N829" i="5"/>
  <c r="P375" i="5"/>
  <c r="S375" i="5"/>
  <c r="K375" i="5"/>
  <c r="N375" i="5"/>
  <c r="P577" i="5"/>
  <c r="S577" i="5"/>
  <c r="K577" i="5"/>
  <c r="N577" i="5"/>
  <c r="R577" i="5" l="1"/>
  <c r="R375" i="5"/>
  <c r="R829" i="5"/>
  <c r="P302" i="5"/>
  <c r="S302" i="5"/>
  <c r="K302" i="5"/>
  <c r="N302" i="5"/>
  <c r="P766" i="5"/>
  <c r="S766" i="5"/>
  <c r="K766" i="5"/>
  <c r="N766" i="5"/>
  <c r="P27" i="5"/>
  <c r="Q865" i="5" s="1"/>
  <c r="S27" i="5"/>
  <c r="K27" i="5"/>
  <c r="L865" i="5" s="1"/>
  <c r="N27" i="5"/>
  <c r="O865" i="5" s="1"/>
  <c r="R766" i="5" l="1"/>
  <c r="R302" i="5"/>
  <c r="R27" i="5"/>
  <c r="S811" i="5" l="1"/>
  <c r="P811" i="5"/>
  <c r="N811" i="5"/>
  <c r="K811" i="5"/>
  <c r="S352" i="5"/>
  <c r="S355" i="5"/>
  <c r="S353" i="5"/>
  <c r="P352" i="5"/>
  <c r="P355" i="5"/>
  <c r="P353" i="5"/>
  <c r="N352" i="5"/>
  <c r="N355" i="5"/>
  <c r="N353" i="5"/>
  <c r="K352" i="5"/>
  <c r="K355" i="5"/>
  <c r="K353" i="5"/>
  <c r="S351" i="5"/>
  <c r="P351" i="5"/>
  <c r="N351" i="5"/>
  <c r="K351" i="5"/>
  <c r="S337" i="5"/>
  <c r="S357" i="5"/>
  <c r="S365" i="5"/>
  <c r="S358" i="5"/>
  <c r="S362" i="5"/>
  <c r="S359" i="5"/>
  <c r="S361" i="5"/>
  <c r="S369" i="5"/>
  <c r="S384" i="5"/>
  <c r="S385" i="5"/>
  <c r="S394" i="5"/>
  <c r="S395" i="5"/>
  <c r="S398" i="5"/>
  <c r="S402" i="5"/>
  <c r="S387" i="5"/>
  <c r="S403" i="5"/>
  <c r="S388" i="5"/>
  <c r="S386" i="5"/>
  <c r="S389" i="5"/>
  <c r="S390" i="5"/>
  <c r="S391" i="5"/>
  <c r="S392" i="5"/>
  <c r="S404" i="5"/>
  <c r="S397" i="5"/>
  <c r="S405" i="5"/>
  <c r="S393" i="5"/>
  <c r="S396" i="5"/>
  <c r="S410" i="5"/>
  <c r="S409" i="5"/>
  <c r="S411" i="5"/>
  <c r="S412" i="5"/>
  <c r="S408" i="5"/>
  <c r="S407" i="5"/>
  <c r="S413" i="5"/>
  <c r="S762" i="5"/>
  <c r="S763" i="5"/>
  <c r="S728" i="5"/>
  <c r="S678" i="5"/>
  <c r="S764" i="5"/>
  <c r="S518" i="5"/>
  <c r="S769" i="5"/>
  <c r="S768" i="5"/>
  <c r="S767" i="5"/>
  <c r="S590" i="5"/>
  <c r="S774" i="5"/>
  <c r="S781" i="5"/>
  <c r="S782" i="5"/>
  <c r="S783" i="5"/>
  <c r="S789" i="5"/>
  <c r="S788" i="5"/>
  <c r="S792" i="5"/>
  <c r="S308" i="5"/>
  <c r="S795" i="5"/>
  <c r="S838" i="5"/>
  <c r="S837" i="5"/>
  <c r="S810" i="5"/>
  <c r="S812" i="5"/>
  <c r="S419" i="5"/>
  <c r="S830" i="5"/>
  <c r="S820" i="5"/>
  <c r="S817" i="5"/>
  <c r="S619" i="5"/>
  <c r="S826" i="5"/>
  <c r="S824" i="5"/>
  <c r="S827" i="5"/>
  <c r="S808" i="5"/>
  <c r="S815" i="5"/>
  <c r="S796" i="5"/>
  <c r="S841" i="5"/>
  <c r="S839" i="5"/>
  <c r="S809" i="5"/>
  <c r="S842" i="5"/>
  <c r="S707" i="5"/>
  <c r="S575" i="5"/>
  <c r="S806" i="5"/>
  <c r="S802" i="5"/>
  <c r="S799" i="5"/>
  <c r="S833" i="5"/>
  <c r="S831" i="5"/>
  <c r="S747" i="5"/>
  <c r="S420" i="5"/>
  <c r="S421" i="5"/>
  <c r="S422" i="5"/>
  <c r="S425" i="5"/>
  <c r="S426" i="5"/>
  <c r="S417" i="5"/>
  <c r="S427" i="5"/>
  <c r="S428" i="5"/>
  <c r="S418" i="5"/>
  <c r="S429" i="5"/>
  <c r="S430" i="5"/>
  <c r="S431" i="5"/>
  <c r="S432" i="5"/>
  <c r="S627" i="5"/>
  <c r="S434" i="5"/>
  <c r="S435" i="5"/>
  <c r="S455" i="5"/>
  <c r="S436" i="5"/>
  <c r="S437" i="5"/>
  <c r="S438" i="5"/>
  <c r="S439" i="5"/>
  <c r="S440" i="5"/>
  <c r="S442" i="5"/>
  <c r="S443" i="5"/>
  <c r="S444" i="5"/>
  <c r="S445" i="5"/>
  <c r="S446" i="5"/>
  <c r="S447" i="5"/>
  <c r="S456" i="5"/>
  <c r="S448" i="5"/>
  <c r="S449" i="5"/>
  <c r="S450" i="5"/>
  <c r="S451" i="5"/>
  <c r="S453" i="5"/>
  <c r="S649" i="5"/>
  <c r="S823" i="5"/>
  <c r="S661" i="5"/>
  <c r="S663" i="5"/>
  <c r="S671" i="5"/>
  <c r="S672" i="5"/>
  <c r="S665" i="5"/>
  <c r="S673" i="5"/>
  <c r="S674" i="5"/>
  <c r="S681" i="5"/>
  <c r="S679" i="5"/>
  <c r="S682" i="5"/>
  <c r="S684" i="5"/>
  <c r="S680" i="5"/>
  <c r="S689" i="5"/>
  <c r="S692" i="5"/>
  <c r="S690" i="5"/>
  <c r="S691" i="5"/>
  <c r="S693" i="5"/>
  <c r="S780" i="5"/>
  <c r="S696" i="5"/>
  <c r="S697" i="5"/>
  <c r="S738" i="5"/>
  <c r="S698" i="5"/>
  <c r="S701" i="5"/>
  <c r="S705" i="5"/>
  <c r="S703" i="5"/>
  <c r="S706" i="5"/>
  <c r="S699" i="5"/>
  <c r="S709" i="5"/>
  <c r="S710" i="5"/>
  <c r="S645" i="5"/>
  <c r="S712" i="5"/>
  <c r="S713" i="5"/>
  <c r="S714" i="5"/>
  <c r="S715" i="5"/>
  <c r="S773" i="5"/>
  <c r="S612" i="5"/>
  <c r="S613" i="5"/>
  <c r="S536" i="5"/>
  <c r="S629" i="5"/>
  <c r="S726" i="5"/>
  <c r="S740" i="5"/>
  <c r="S719" i="5"/>
  <c r="S720" i="5"/>
  <c r="S739" i="5"/>
  <c r="S743" i="5"/>
  <c r="S733" i="5"/>
  <c r="S727" i="5"/>
  <c r="S731" i="5"/>
  <c r="S718" i="5"/>
  <c r="S732" i="5"/>
  <c r="S748" i="5"/>
  <c r="S749" i="5"/>
  <c r="S717" i="5"/>
  <c r="S800" i="5"/>
  <c r="S615" i="5"/>
  <c r="S752" i="5"/>
  <c r="S759" i="5"/>
  <c r="S756" i="5"/>
  <c r="S654" i="5"/>
  <c r="S637" i="5"/>
  <c r="S638" i="5"/>
  <c r="S639" i="5"/>
  <c r="S630" i="5"/>
  <c r="S631" i="5"/>
  <c r="S632" i="5"/>
  <c r="S640" i="5"/>
  <c r="S641" i="5"/>
  <c r="S648" i="5"/>
  <c r="S633" i="5"/>
  <c r="S634" i="5"/>
  <c r="S572" i="5"/>
  <c r="S646" i="5"/>
  <c r="S647" i="5"/>
  <c r="S643" i="5"/>
  <c r="S779" i="5"/>
  <c r="S777" i="5"/>
  <c r="S616" i="5"/>
  <c r="S623" i="5"/>
  <c r="S624" i="5"/>
  <c r="S628" i="5"/>
  <c r="S617" i="5"/>
  <c r="S625" i="5"/>
  <c r="S618" i="5"/>
  <c r="S670" i="5"/>
  <c r="S620" i="5"/>
  <c r="S622" i="5"/>
  <c r="S621" i="5"/>
  <c r="S578" i="5"/>
  <c r="S579" i="5"/>
  <c r="S581" i="5"/>
  <c r="S576" i="5"/>
  <c r="S660" i="5"/>
  <c r="S586" i="5"/>
  <c r="S585" i="5"/>
  <c r="S452" i="5"/>
  <c r="S583" i="5"/>
  <c r="S584" i="5"/>
  <c r="S594" i="5"/>
  <c r="S596" i="5"/>
  <c r="S816" i="5"/>
  <c r="S695" i="5"/>
  <c r="S604" i="5"/>
  <c r="S605" i="5"/>
  <c r="S606" i="5"/>
  <c r="S603" i="5"/>
  <c r="S608" i="5"/>
  <c r="S599" i="5"/>
  <c r="S515" i="5"/>
  <c r="S602" i="5"/>
  <c r="S609" i="5"/>
  <c r="S600" i="5"/>
  <c r="S601" i="5"/>
  <c r="S666" i="5"/>
  <c r="S686" i="5"/>
  <c r="S538" i="5"/>
  <c r="S560" i="5"/>
  <c r="S561" i="5"/>
  <c r="S562" i="5"/>
  <c r="S563" i="5"/>
  <c r="S564" i="5"/>
  <c r="S565" i="5"/>
  <c r="S546" i="5"/>
  <c r="S547" i="5"/>
  <c r="S548" i="5"/>
  <c r="S549" i="5"/>
  <c r="S552" i="5"/>
  <c r="S550" i="5"/>
  <c r="S553" i="5"/>
  <c r="S554" i="5"/>
  <c r="S559" i="5"/>
  <c r="S539" i="5"/>
  <c r="S667" i="5"/>
  <c r="S540" i="5"/>
  <c r="S467" i="5"/>
  <c r="S541" i="5"/>
  <c r="S566" i="5"/>
  <c r="S568" i="5"/>
  <c r="S569" i="5"/>
  <c r="S558" i="5"/>
  <c r="S542" i="5"/>
  <c r="S537" i="5"/>
  <c r="S543" i="5"/>
  <c r="S694" i="5"/>
  <c r="S457" i="5"/>
  <c r="S597" i="5"/>
  <c r="S481" i="5"/>
  <c r="S479" i="5"/>
  <c r="S482" i="5"/>
  <c r="S483" i="5"/>
  <c r="S480" i="5"/>
  <c r="S484" i="5"/>
  <c r="S494" i="5"/>
  <c r="S485" i="5"/>
  <c r="S490" i="5"/>
  <c r="S474" i="5"/>
  <c r="S473" i="5"/>
  <c r="S475" i="5"/>
  <c r="S476" i="5"/>
  <c r="S477" i="5"/>
  <c r="S486" i="5"/>
  <c r="S468" i="5"/>
  <c r="S491" i="5"/>
  <c r="S487" i="5"/>
  <c r="S488" i="5"/>
  <c r="S521" i="5"/>
  <c r="S525" i="5"/>
  <c r="S530" i="5"/>
  <c r="S526" i="5"/>
  <c r="S524" i="5"/>
  <c r="S509" i="5"/>
  <c r="S506" i="5"/>
  <c r="S533" i="5"/>
  <c r="S519" i="5"/>
  <c r="S527" i="5"/>
  <c r="S522" i="5"/>
  <c r="S531" i="5"/>
  <c r="S503" i="5"/>
  <c r="S512" i="5"/>
  <c r="S535" i="5"/>
  <c r="S528" i="5"/>
  <c r="S513" i="5"/>
  <c r="S688" i="5"/>
  <c r="S514" i="5"/>
  <c r="S516" i="5"/>
  <c r="S532" i="5"/>
  <c r="S517" i="5"/>
  <c r="S520" i="5"/>
  <c r="S510" i="5"/>
  <c r="S507" i="5"/>
  <c r="S511" i="5"/>
  <c r="S656" i="5"/>
  <c r="S659" i="5"/>
  <c r="S657" i="5"/>
  <c r="S655" i="5"/>
  <c r="S787" i="5"/>
  <c r="S652" i="5"/>
  <c r="S653" i="5"/>
  <c r="S378" i="5"/>
  <c r="S383" i="5"/>
  <c r="S381" i="5"/>
  <c r="S382" i="5"/>
  <c r="S377" i="5"/>
  <c r="S400" i="5"/>
  <c r="S401" i="5"/>
  <c r="S557" i="5"/>
  <c r="S478" i="5"/>
  <c r="S40" i="5"/>
  <c r="S41" i="5"/>
  <c r="S42" i="5"/>
  <c r="S47" i="5"/>
  <c r="S700" i="5"/>
  <c r="S555" i="5"/>
  <c r="S545" i="5"/>
  <c r="S567" i="5"/>
  <c r="S855" i="5"/>
  <c r="S856" i="5"/>
  <c r="S857" i="5"/>
  <c r="S858" i="5"/>
  <c r="S860" i="5"/>
  <c r="S861" i="5"/>
  <c r="S862" i="5"/>
  <c r="S863" i="5"/>
  <c r="S859" i="5"/>
  <c r="S864" i="5"/>
  <c r="S845" i="5"/>
  <c r="S846" i="5"/>
  <c r="S850" i="5"/>
  <c r="S848" i="5"/>
  <c r="S847" i="5"/>
  <c r="S843" i="5"/>
  <c r="S849" i="5"/>
  <c r="S556" i="5"/>
  <c r="P337" i="5"/>
  <c r="P357" i="5"/>
  <c r="P365" i="5"/>
  <c r="P358" i="5"/>
  <c r="P362" i="5"/>
  <c r="P359" i="5"/>
  <c r="P361" i="5"/>
  <c r="P369" i="5"/>
  <c r="P384" i="5"/>
  <c r="P385" i="5"/>
  <c r="P394" i="5"/>
  <c r="P395" i="5"/>
  <c r="P398" i="5"/>
  <c r="P402" i="5"/>
  <c r="P387" i="5"/>
  <c r="P403" i="5"/>
  <c r="P388" i="5"/>
  <c r="P386" i="5"/>
  <c r="P389" i="5"/>
  <c r="P390" i="5"/>
  <c r="P391" i="5"/>
  <c r="P392" i="5"/>
  <c r="P404" i="5"/>
  <c r="P397" i="5"/>
  <c r="P405" i="5"/>
  <c r="P393" i="5"/>
  <c r="P396" i="5"/>
  <c r="P410" i="5"/>
  <c r="P409" i="5"/>
  <c r="P411" i="5"/>
  <c r="P412" i="5"/>
  <c r="P408" i="5"/>
  <c r="P407" i="5"/>
  <c r="P413" i="5"/>
  <c r="P762" i="5"/>
  <c r="P763" i="5"/>
  <c r="P728" i="5"/>
  <c r="P678" i="5"/>
  <c r="P764" i="5"/>
  <c r="P518" i="5"/>
  <c r="P769" i="5"/>
  <c r="P768" i="5"/>
  <c r="P767" i="5"/>
  <c r="P590" i="5"/>
  <c r="P774" i="5"/>
  <c r="P807" i="5"/>
  <c r="P781" i="5"/>
  <c r="P782" i="5"/>
  <c r="P783" i="5"/>
  <c r="P798" i="5"/>
  <c r="P789" i="5"/>
  <c r="P788" i="5"/>
  <c r="P792" i="5"/>
  <c r="P308" i="5"/>
  <c r="P795" i="5"/>
  <c r="P838" i="5"/>
  <c r="P837" i="5"/>
  <c r="P810" i="5"/>
  <c r="P812" i="5"/>
  <c r="P419" i="5"/>
  <c r="P830" i="5"/>
  <c r="P746" i="5"/>
  <c r="P820" i="5"/>
  <c r="P817" i="5"/>
  <c r="P619" i="5"/>
  <c r="P825" i="5"/>
  <c r="P826" i="5"/>
  <c r="P824" i="5"/>
  <c r="P827" i="5"/>
  <c r="P808" i="5"/>
  <c r="P815" i="5"/>
  <c r="P754" i="5"/>
  <c r="P796" i="5"/>
  <c r="P841" i="5"/>
  <c r="P839" i="5"/>
  <c r="P809" i="5"/>
  <c r="P842" i="5"/>
  <c r="P582" i="5"/>
  <c r="P707" i="5"/>
  <c r="P575" i="5"/>
  <c r="P806" i="5"/>
  <c r="P802" i="5"/>
  <c r="P799" i="5"/>
  <c r="P834" i="5"/>
  <c r="P833" i="5"/>
  <c r="P831" i="5"/>
  <c r="P747" i="5"/>
  <c r="P420" i="5"/>
  <c r="P421" i="5"/>
  <c r="P422" i="5"/>
  <c r="P425" i="5"/>
  <c r="P426" i="5"/>
  <c r="P417" i="5"/>
  <c r="P427" i="5"/>
  <c r="P428" i="5"/>
  <c r="P418" i="5"/>
  <c r="P429" i="5"/>
  <c r="P430" i="5"/>
  <c r="P431" i="5"/>
  <c r="P432" i="5"/>
  <c r="P627" i="5"/>
  <c r="P434" i="5"/>
  <c r="P435" i="5"/>
  <c r="P455" i="5"/>
  <c r="P436" i="5"/>
  <c r="P437" i="5"/>
  <c r="P438" i="5"/>
  <c r="P439" i="5"/>
  <c r="P440" i="5"/>
  <c r="P442" i="5"/>
  <c r="P443" i="5"/>
  <c r="P444" i="5"/>
  <c r="P445" i="5"/>
  <c r="P446" i="5"/>
  <c r="P447" i="5"/>
  <c r="P456" i="5"/>
  <c r="P448" i="5"/>
  <c r="P449" i="5"/>
  <c r="P450" i="5"/>
  <c r="P451" i="5"/>
  <c r="P453" i="5"/>
  <c r="P423" i="5"/>
  <c r="P649" i="5"/>
  <c r="P662" i="5"/>
  <c r="P823" i="5"/>
  <c r="P661" i="5"/>
  <c r="P663" i="5"/>
  <c r="P671" i="5"/>
  <c r="P672" i="5"/>
  <c r="P665" i="5"/>
  <c r="P673" i="5"/>
  <c r="P674" i="5"/>
  <c r="P761" i="5"/>
  <c r="P681" i="5"/>
  <c r="P679" i="5"/>
  <c r="P682" i="5"/>
  <c r="P684" i="5"/>
  <c r="P680" i="5"/>
  <c r="P687" i="5"/>
  <c r="P689" i="5"/>
  <c r="P692" i="5"/>
  <c r="P690" i="5"/>
  <c r="P691" i="5"/>
  <c r="P693" i="5"/>
  <c r="P780" i="5"/>
  <c r="P592" i="5"/>
  <c r="P696" i="5"/>
  <c r="P697" i="5"/>
  <c r="P738" i="5"/>
  <c r="P698" i="5"/>
  <c r="P701" i="5"/>
  <c r="P705" i="5"/>
  <c r="P703" i="5"/>
  <c r="P706" i="5"/>
  <c r="P699" i="5"/>
  <c r="P708" i="5"/>
  <c r="P709" i="5"/>
  <c r="P710" i="5"/>
  <c r="P645" i="5"/>
  <c r="P712" i="5"/>
  <c r="P713" i="5"/>
  <c r="P714" i="5"/>
  <c r="P715" i="5"/>
  <c r="P773" i="5"/>
  <c r="P770" i="5"/>
  <c r="P612" i="5"/>
  <c r="P613" i="5"/>
  <c r="P551" i="5"/>
  <c r="P536" i="5"/>
  <c r="P629" i="5"/>
  <c r="P726" i="5"/>
  <c r="P740" i="5"/>
  <c r="P719" i="5"/>
  <c r="P720" i="5"/>
  <c r="P832" i="5"/>
  <c r="P739" i="5"/>
  <c r="P743" i="5"/>
  <c r="P736" i="5"/>
  <c r="P733" i="5"/>
  <c r="P727" i="5"/>
  <c r="P731" i="5"/>
  <c r="P718" i="5"/>
  <c r="P732" i="5"/>
  <c r="P750" i="5"/>
  <c r="P748" i="5"/>
  <c r="P749" i="5"/>
  <c r="P717" i="5"/>
  <c r="P800" i="5"/>
  <c r="P615" i="5"/>
  <c r="P752" i="5"/>
  <c r="P416" i="5"/>
  <c r="P759" i="5"/>
  <c r="P756" i="5"/>
  <c r="P654" i="5"/>
  <c r="P636" i="5"/>
  <c r="P637" i="5"/>
  <c r="P638" i="5"/>
  <c r="P639" i="5"/>
  <c r="P630" i="5"/>
  <c r="P631" i="5"/>
  <c r="P632" i="5"/>
  <c r="P640" i="5"/>
  <c r="P641" i="5"/>
  <c r="P648" i="5"/>
  <c r="P633" i="5"/>
  <c r="P634" i="5"/>
  <c r="P572" i="5"/>
  <c r="P646" i="5"/>
  <c r="P647" i="5"/>
  <c r="P643" i="5"/>
  <c r="P778" i="5"/>
  <c r="P779" i="5"/>
  <c r="P777" i="5"/>
  <c r="P611" i="5"/>
  <c r="P616" i="5"/>
  <c r="P623" i="5"/>
  <c r="P624" i="5"/>
  <c r="P628" i="5"/>
  <c r="P617" i="5"/>
  <c r="P625" i="5"/>
  <c r="P618" i="5"/>
  <c r="P670" i="5"/>
  <c r="P620" i="5"/>
  <c r="P622" i="5"/>
  <c r="P621" i="5"/>
  <c r="P573" i="5"/>
  <c r="P578" i="5"/>
  <c r="P579" i="5"/>
  <c r="P581" i="5"/>
  <c r="P576" i="5"/>
  <c r="P660" i="5"/>
  <c r="P374" i="5"/>
  <c r="P586" i="5"/>
  <c r="P585" i="5"/>
  <c r="P452" i="5"/>
  <c r="P583" i="5"/>
  <c r="P584" i="5"/>
  <c r="P594" i="5"/>
  <c r="P596" i="5"/>
  <c r="P816" i="5"/>
  <c r="P695" i="5"/>
  <c r="P504" i="5"/>
  <c r="P604" i="5"/>
  <c r="P605" i="5"/>
  <c r="P606" i="5"/>
  <c r="P603" i="5"/>
  <c r="P608" i="5"/>
  <c r="P599" i="5"/>
  <c r="P515" i="5"/>
  <c r="P602" i="5"/>
  <c r="P609" i="5"/>
  <c r="P600" i="5"/>
  <c r="P601" i="5"/>
  <c r="P666" i="5"/>
  <c r="P686" i="5"/>
  <c r="P538" i="5"/>
  <c r="P560" i="5"/>
  <c r="P561" i="5"/>
  <c r="P562" i="5"/>
  <c r="P563" i="5"/>
  <c r="P564" i="5"/>
  <c r="P565" i="5"/>
  <c r="P546" i="5"/>
  <c r="P547" i="5"/>
  <c r="P548" i="5"/>
  <c r="P549" i="5"/>
  <c r="P552" i="5"/>
  <c r="P550" i="5"/>
  <c r="P553" i="5"/>
  <c r="P554" i="5"/>
  <c r="P559" i="5"/>
  <c r="P539" i="5"/>
  <c r="P667" i="5"/>
  <c r="P540" i="5"/>
  <c r="P467" i="5"/>
  <c r="P541" i="5"/>
  <c r="P566" i="5"/>
  <c r="P568" i="5"/>
  <c r="P569" i="5"/>
  <c r="P558" i="5"/>
  <c r="P542" i="5"/>
  <c r="P537" i="5"/>
  <c r="P543" i="5"/>
  <c r="P694" i="5"/>
  <c r="P457" i="5"/>
  <c r="P597" i="5"/>
  <c r="P481" i="5"/>
  <c r="P479" i="5"/>
  <c r="P482" i="5"/>
  <c r="P483" i="5"/>
  <c r="P480" i="5"/>
  <c r="P484" i="5"/>
  <c r="P494" i="5"/>
  <c r="P485" i="5"/>
  <c r="P490" i="5"/>
  <c r="P474" i="5"/>
  <c r="P473" i="5"/>
  <c r="P475" i="5"/>
  <c r="P476" i="5"/>
  <c r="P477" i="5"/>
  <c r="P486" i="5"/>
  <c r="P468" i="5"/>
  <c r="P491" i="5"/>
  <c r="P487" i="5"/>
  <c r="P488" i="5"/>
  <c r="P523" i="5"/>
  <c r="P521" i="5"/>
  <c r="P525" i="5"/>
  <c r="P530" i="5"/>
  <c r="P526" i="5"/>
  <c r="P524" i="5"/>
  <c r="P509" i="5"/>
  <c r="P506" i="5"/>
  <c r="P533" i="5"/>
  <c r="P519" i="5"/>
  <c r="P527" i="5"/>
  <c r="P522" i="5"/>
  <c r="P531" i="5"/>
  <c r="P503" i="5"/>
  <c r="P512" i="5"/>
  <c r="P535" i="5"/>
  <c r="P528" i="5"/>
  <c r="P513" i="5"/>
  <c r="P688" i="5"/>
  <c r="P514" i="5"/>
  <c r="P516" i="5"/>
  <c r="P532" i="5"/>
  <c r="P517" i="5"/>
  <c r="P520" i="5"/>
  <c r="P510" i="5"/>
  <c r="P507" i="5"/>
  <c r="P511" i="5"/>
  <c r="P651" i="5"/>
  <c r="P656" i="5"/>
  <c r="P659" i="5"/>
  <c r="P657" i="5"/>
  <c r="P655" i="5"/>
  <c r="P787" i="5"/>
  <c r="P652" i="5"/>
  <c r="P653" i="5"/>
  <c r="P378" i="5"/>
  <c r="P383" i="5"/>
  <c r="P381" i="5"/>
  <c r="P382" i="5"/>
  <c r="P377" i="5"/>
  <c r="P400" i="5"/>
  <c r="P401" i="5"/>
  <c r="P557" i="5"/>
  <c r="P478" i="5"/>
  <c r="P40" i="5"/>
  <c r="P41" i="5"/>
  <c r="P42" i="5"/>
  <c r="P47" i="5"/>
  <c r="P700" i="5"/>
  <c r="P555" i="5"/>
  <c r="P545" i="5"/>
  <c r="P567" i="5"/>
  <c r="P855" i="5"/>
  <c r="P856" i="5"/>
  <c r="P857" i="5"/>
  <c r="P858" i="5"/>
  <c r="P860" i="5"/>
  <c r="P861" i="5"/>
  <c r="P862" i="5"/>
  <c r="P863" i="5"/>
  <c r="P859" i="5"/>
  <c r="P864" i="5"/>
  <c r="P845" i="5"/>
  <c r="P846" i="5"/>
  <c r="P850" i="5"/>
  <c r="P848" i="5"/>
  <c r="P847" i="5"/>
  <c r="P843" i="5"/>
  <c r="P849" i="5"/>
  <c r="P556" i="5"/>
  <c r="N337" i="5"/>
  <c r="N357" i="5"/>
  <c r="N365" i="5"/>
  <c r="N358" i="5"/>
  <c r="N362" i="5"/>
  <c r="N359" i="5"/>
  <c r="N361" i="5"/>
  <c r="N369" i="5"/>
  <c r="N384" i="5"/>
  <c r="N385" i="5"/>
  <c r="N394" i="5"/>
  <c r="N395" i="5"/>
  <c r="N398" i="5"/>
  <c r="N402" i="5"/>
  <c r="N387" i="5"/>
  <c r="N403" i="5"/>
  <c r="N388" i="5"/>
  <c r="N386" i="5"/>
  <c r="N389" i="5"/>
  <c r="N390" i="5"/>
  <c r="N391" i="5"/>
  <c r="N392" i="5"/>
  <c r="N404" i="5"/>
  <c r="N397" i="5"/>
  <c r="N405" i="5"/>
  <c r="N393" i="5"/>
  <c r="N396" i="5"/>
  <c r="N410" i="5"/>
  <c r="N409" i="5"/>
  <c r="N411" i="5"/>
  <c r="N412" i="5"/>
  <c r="N408" i="5"/>
  <c r="N407" i="5"/>
  <c r="N413" i="5"/>
  <c r="N762" i="5"/>
  <c r="N763" i="5"/>
  <c r="N728" i="5"/>
  <c r="N678" i="5"/>
  <c r="N764" i="5"/>
  <c r="N518" i="5"/>
  <c r="N769" i="5"/>
  <c r="N768" i="5"/>
  <c r="N767" i="5"/>
  <c r="N590" i="5"/>
  <c r="N774" i="5"/>
  <c r="N807" i="5"/>
  <c r="N781" i="5"/>
  <c r="N782" i="5"/>
  <c r="N783" i="5"/>
  <c r="N798" i="5"/>
  <c r="N789" i="5"/>
  <c r="N788" i="5"/>
  <c r="N792" i="5"/>
  <c r="N308" i="5"/>
  <c r="N795" i="5"/>
  <c r="N838" i="5"/>
  <c r="N837" i="5"/>
  <c r="N810" i="5"/>
  <c r="N812" i="5"/>
  <c r="N419" i="5"/>
  <c r="N830" i="5"/>
  <c r="N746" i="5"/>
  <c r="N820" i="5"/>
  <c r="N817" i="5"/>
  <c r="N619" i="5"/>
  <c r="N825" i="5"/>
  <c r="N826" i="5"/>
  <c r="N824" i="5"/>
  <c r="N827" i="5"/>
  <c r="N808" i="5"/>
  <c r="N815" i="5"/>
  <c r="N754" i="5"/>
  <c r="N796" i="5"/>
  <c r="N841" i="5"/>
  <c r="N839" i="5"/>
  <c r="N809" i="5"/>
  <c r="N842" i="5"/>
  <c r="N582" i="5"/>
  <c r="N707" i="5"/>
  <c r="N575" i="5"/>
  <c r="N806" i="5"/>
  <c r="N802" i="5"/>
  <c r="N799" i="5"/>
  <c r="N834" i="5"/>
  <c r="N833" i="5"/>
  <c r="N831" i="5"/>
  <c r="N747" i="5"/>
  <c r="N420" i="5"/>
  <c r="N421" i="5"/>
  <c r="N422" i="5"/>
  <c r="N425" i="5"/>
  <c r="N426" i="5"/>
  <c r="N417" i="5"/>
  <c r="N427" i="5"/>
  <c r="N428" i="5"/>
  <c r="N418" i="5"/>
  <c r="N429" i="5"/>
  <c r="N430" i="5"/>
  <c r="N431" i="5"/>
  <c r="N432" i="5"/>
  <c r="N627" i="5"/>
  <c r="N434" i="5"/>
  <c r="N435" i="5"/>
  <c r="N455" i="5"/>
  <c r="N436" i="5"/>
  <c r="N437" i="5"/>
  <c r="N438" i="5"/>
  <c r="N439" i="5"/>
  <c r="N440" i="5"/>
  <c r="N442" i="5"/>
  <c r="N443" i="5"/>
  <c r="N444" i="5"/>
  <c r="N445" i="5"/>
  <c r="N446" i="5"/>
  <c r="N447" i="5"/>
  <c r="N456" i="5"/>
  <c r="N448" i="5"/>
  <c r="N449" i="5"/>
  <c r="N450" i="5"/>
  <c r="N451" i="5"/>
  <c r="N453" i="5"/>
  <c r="N423" i="5"/>
  <c r="N649" i="5"/>
  <c r="N662" i="5"/>
  <c r="N823" i="5"/>
  <c r="N661" i="5"/>
  <c r="N663" i="5"/>
  <c r="N671" i="5"/>
  <c r="N672" i="5"/>
  <c r="N665" i="5"/>
  <c r="N673" i="5"/>
  <c r="N674" i="5"/>
  <c r="N761" i="5"/>
  <c r="N681" i="5"/>
  <c r="N679" i="5"/>
  <c r="N682" i="5"/>
  <c r="N684" i="5"/>
  <c r="N680" i="5"/>
  <c r="N687" i="5"/>
  <c r="N689" i="5"/>
  <c r="N692" i="5"/>
  <c r="N690" i="5"/>
  <c r="N691" i="5"/>
  <c r="N693" i="5"/>
  <c r="N780" i="5"/>
  <c r="N592" i="5"/>
  <c r="N696" i="5"/>
  <c r="N697" i="5"/>
  <c r="N738" i="5"/>
  <c r="N698" i="5"/>
  <c r="N701" i="5"/>
  <c r="N705" i="5"/>
  <c r="N703" i="5"/>
  <c r="N706" i="5"/>
  <c r="N699" i="5"/>
  <c r="N708" i="5"/>
  <c r="N709" i="5"/>
  <c r="N710" i="5"/>
  <c r="N645" i="5"/>
  <c r="N712" i="5"/>
  <c r="N713" i="5"/>
  <c r="N714" i="5"/>
  <c r="N715" i="5"/>
  <c r="N773" i="5"/>
  <c r="N770" i="5"/>
  <c r="N612" i="5"/>
  <c r="N613" i="5"/>
  <c r="N551" i="5"/>
  <c r="N536" i="5"/>
  <c r="N629" i="5"/>
  <c r="N726" i="5"/>
  <c r="N740" i="5"/>
  <c r="N719" i="5"/>
  <c r="N720" i="5"/>
  <c r="N832" i="5"/>
  <c r="N739" i="5"/>
  <c r="N743" i="5"/>
  <c r="N736" i="5"/>
  <c r="N733" i="5"/>
  <c r="N727" i="5"/>
  <c r="N731" i="5"/>
  <c r="N718" i="5"/>
  <c r="N732" i="5"/>
  <c r="N717" i="5"/>
  <c r="N800" i="5"/>
  <c r="N615" i="5"/>
  <c r="N752" i="5"/>
  <c r="N416" i="5"/>
  <c r="N759" i="5"/>
  <c r="N756" i="5"/>
  <c r="N654" i="5"/>
  <c r="N636" i="5"/>
  <c r="N637" i="5"/>
  <c r="N638" i="5"/>
  <c r="N639" i="5"/>
  <c r="N630" i="5"/>
  <c r="N631" i="5"/>
  <c r="N632" i="5"/>
  <c r="N640" i="5"/>
  <c r="N641" i="5"/>
  <c r="N648" i="5"/>
  <c r="N633" i="5"/>
  <c r="N634" i="5"/>
  <c r="N572" i="5"/>
  <c r="N646" i="5"/>
  <c r="N647" i="5"/>
  <c r="N643" i="5"/>
  <c r="N778" i="5"/>
  <c r="N779" i="5"/>
  <c r="N777" i="5"/>
  <c r="N611" i="5"/>
  <c r="N616" i="5"/>
  <c r="N623" i="5"/>
  <c r="N624" i="5"/>
  <c r="N628" i="5"/>
  <c r="N617" i="5"/>
  <c r="N625" i="5"/>
  <c r="N618" i="5"/>
  <c r="N670" i="5"/>
  <c r="N620" i="5"/>
  <c r="N622" i="5"/>
  <c r="N621" i="5"/>
  <c r="N573" i="5"/>
  <c r="N578" i="5"/>
  <c r="N579" i="5"/>
  <c r="N581" i="5"/>
  <c r="N576" i="5"/>
  <c r="N660" i="5"/>
  <c r="N374" i="5"/>
  <c r="N586" i="5"/>
  <c r="N585" i="5"/>
  <c r="N452" i="5"/>
  <c r="N583" i="5"/>
  <c r="N584" i="5"/>
  <c r="N594" i="5"/>
  <c r="N596" i="5"/>
  <c r="N816" i="5"/>
  <c r="N695" i="5"/>
  <c r="N504" i="5"/>
  <c r="N604" i="5"/>
  <c r="N605" i="5"/>
  <c r="N606" i="5"/>
  <c r="N603" i="5"/>
  <c r="N608" i="5"/>
  <c r="N599" i="5"/>
  <c r="N515" i="5"/>
  <c r="N602" i="5"/>
  <c r="N609" i="5"/>
  <c r="N600" i="5"/>
  <c r="N601" i="5"/>
  <c r="N666" i="5"/>
  <c r="N686" i="5"/>
  <c r="N538" i="5"/>
  <c r="N560" i="5"/>
  <c r="N561" i="5"/>
  <c r="N562" i="5"/>
  <c r="N563" i="5"/>
  <c r="N564" i="5"/>
  <c r="N565" i="5"/>
  <c r="N546" i="5"/>
  <c r="N547" i="5"/>
  <c r="N548" i="5"/>
  <c r="N549" i="5"/>
  <c r="N552" i="5"/>
  <c r="N550" i="5"/>
  <c r="N553" i="5"/>
  <c r="N554" i="5"/>
  <c r="N559" i="5"/>
  <c r="N539" i="5"/>
  <c r="N667" i="5"/>
  <c r="N540" i="5"/>
  <c r="N467" i="5"/>
  <c r="N541" i="5"/>
  <c r="N566" i="5"/>
  <c r="N568" i="5"/>
  <c r="N569" i="5"/>
  <c r="N558" i="5"/>
  <c r="N542" i="5"/>
  <c r="N537" i="5"/>
  <c r="N543" i="5"/>
  <c r="N694" i="5"/>
  <c r="N457" i="5"/>
  <c r="N597" i="5"/>
  <c r="N481" i="5"/>
  <c r="N479" i="5"/>
  <c r="N482" i="5"/>
  <c r="N483" i="5"/>
  <c r="N480" i="5"/>
  <c r="N484" i="5"/>
  <c r="N494" i="5"/>
  <c r="N485" i="5"/>
  <c r="N490" i="5"/>
  <c r="N474" i="5"/>
  <c r="N473" i="5"/>
  <c r="N475" i="5"/>
  <c r="N476" i="5"/>
  <c r="N477" i="5"/>
  <c r="N486" i="5"/>
  <c r="N468" i="5"/>
  <c r="N491" i="5"/>
  <c r="N487" i="5"/>
  <c r="N488" i="5"/>
  <c r="N523" i="5"/>
  <c r="N521" i="5"/>
  <c r="N525" i="5"/>
  <c r="N530" i="5"/>
  <c r="N526" i="5"/>
  <c r="N524" i="5"/>
  <c r="N509" i="5"/>
  <c r="N506" i="5"/>
  <c r="N533" i="5"/>
  <c r="N519" i="5"/>
  <c r="N527" i="5"/>
  <c r="N522" i="5"/>
  <c r="N531" i="5"/>
  <c r="N503" i="5"/>
  <c r="N512" i="5"/>
  <c r="N535" i="5"/>
  <c r="N528" i="5"/>
  <c r="N513" i="5"/>
  <c r="N688" i="5"/>
  <c r="N514" i="5"/>
  <c r="N516" i="5"/>
  <c r="N532" i="5"/>
  <c r="N517" i="5"/>
  <c r="N520" i="5"/>
  <c r="N510" i="5"/>
  <c r="N507" i="5"/>
  <c r="N511" i="5"/>
  <c r="N651" i="5"/>
  <c r="N656" i="5"/>
  <c r="N659" i="5"/>
  <c r="N657" i="5"/>
  <c r="N655" i="5"/>
  <c r="N787" i="5"/>
  <c r="N652" i="5"/>
  <c r="N653" i="5"/>
  <c r="N378" i="5"/>
  <c r="N383" i="5"/>
  <c r="N381" i="5"/>
  <c r="N382" i="5"/>
  <c r="N377" i="5"/>
  <c r="N400" i="5"/>
  <c r="N401" i="5"/>
  <c r="N557" i="5"/>
  <c r="N478" i="5"/>
  <c r="N40" i="5"/>
  <c r="N41" i="5"/>
  <c r="N42" i="5"/>
  <c r="N47" i="5"/>
  <c r="N700" i="5"/>
  <c r="N555" i="5"/>
  <c r="N545" i="5"/>
  <c r="N567" i="5"/>
  <c r="N855" i="5"/>
  <c r="N856" i="5"/>
  <c r="N857" i="5"/>
  <c r="N858" i="5"/>
  <c r="N860" i="5"/>
  <c r="N861" i="5"/>
  <c r="N862" i="5"/>
  <c r="N863" i="5"/>
  <c r="N859" i="5"/>
  <c r="N864" i="5"/>
  <c r="N845" i="5"/>
  <c r="N846" i="5"/>
  <c r="N850" i="5"/>
  <c r="N848" i="5"/>
  <c r="N847" i="5"/>
  <c r="N843" i="5"/>
  <c r="N849" i="5"/>
  <c r="N556" i="5"/>
  <c r="K337" i="5"/>
  <c r="K357" i="5"/>
  <c r="K365" i="5"/>
  <c r="K358" i="5"/>
  <c r="K362" i="5"/>
  <c r="K359" i="5"/>
  <c r="K361" i="5"/>
  <c r="K369" i="5"/>
  <c r="K384" i="5"/>
  <c r="K385" i="5"/>
  <c r="K394" i="5"/>
  <c r="K395" i="5"/>
  <c r="K398" i="5"/>
  <c r="K402" i="5"/>
  <c r="K387" i="5"/>
  <c r="K403" i="5"/>
  <c r="K388" i="5"/>
  <c r="K386" i="5"/>
  <c r="K389" i="5"/>
  <c r="K390" i="5"/>
  <c r="K391" i="5"/>
  <c r="K392" i="5"/>
  <c r="K404" i="5"/>
  <c r="K397" i="5"/>
  <c r="K405" i="5"/>
  <c r="K393" i="5"/>
  <c r="K396" i="5"/>
  <c r="K410" i="5"/>
  <c r="K409" i="5"/>
  <c r="K411" i="5"/>
  <c r="K412" i="5"/>
  <c r="K408" i="5"/>
  <c r="K407" i="5"/>
  <c r="K413" i="5"/>
  <c r="K762" i="5"/>
  <c r="K763" i="5"/>
  <c r="K728" i="5"/>
  <c r="K678" i="5"/>
  <c r="K764" i="5"/>
  <c r="K518" i="5"/>
  <c r="K769" i="5"/>
  <c r="K768" i="5"/>
  <c r="K767" i="5"/>
  <c r="K590" i="5"/>
  <c r="K774" i="5"/>
  <c r="K807" i="5"/>
  <c r="K781" i="5"/>
  <c r="K782" i="5"/>
  <c r="K783" i="5"/>
  <c r="K798" i="5"/>
  <c r="K789" i="5"/>
  <c r="K788" i="5"/>
  <c r="K792" i="5"/>
  <c r="K308" i="5"/>
  <c r="K795" i="5"/>
  <c r="K838" i="5"/>
  <c r="K837" i="5"/>
  <c r="K810" i="5"/>
  <c r="K812" i="5"/>
  <c r="K419" i="5"/>
  <c r="K830" i="5"/>
  <c r="K746" i="5"/>
  <c r="K820" i="5"/>
  <c r="K817" i="5"/>
  <c r="K619" i="5"/>
  <c r="K825" i="5"/>
  <c r="K826" i="5"/>
  <c r="K824" i="5"/>
  <c r="K827" i="5"/>
  <c r="K808" i="5"/>
  <c r="K815" i="5"/>
  <c r="K754" i="5"/>
  <c r="K796" i="5"/>
  <c r="K841" i="5"/>
  <c r="K839" i="5"/>
  <c r="K809" i="5"/>
  <c r="K582" i="5"/>
  <c r="K707" i="5"/>
  <c r="K575" i="5"/>
  <c r="K806" i="5"/>
  <c r="K802" i="5"/>
  <c r="K799" i="5"/>
  <c r="K834" i="5"/>
  <c r="K833" i="5"/>
  <c r="K831" i="5"/>
  <c r="K747" i="5"/>
  <c r="K420" i="5"/>
  <c r="K421" i="5"/>
  <c r="K422" i="5"/>
  <c r="K425" i="5"/>
  <c r="K426" i="5"/>
  <c r="K417" i="5"/>
  <c r="K427" i="5"/>
  <c r="K428" i="5"/>
  <c r="K418" i="5"/>
  <c r="K429" i="5"/>
  <c r="K430" i="5"/>
  <c r="K431" i="5"/>
  <c r="K432" i="5"/>
  <c r="K627" i="5"/>
  <c r="K434" i="5"/>
  <c r="K435" i="5"/>
  <c r="K455" i="5"/>
  <c r="K436" i="5"/>
  <c r="K437" i="5"/>
  <c r="K438" i="5"/>
  <c r="K439" i="5"/>
  <c r="K440" i="5"/>
  <c r="K442" i="5"/>
  <c r="K443" i="5"/>
  <c r="K444" i="5"/>
  <c r="K445" i="5"/>
  <c r="K446" i="5"/>
  <c r="K447" i="5"/>
  <c r="K456" i="5"/>
  <c r="K448" i="5"/>
  <c r="K449" i="5"/>
  <c r="K450" i="5"/>
  <c r="K451" i="5"/>
  <c r="K453" i="5"/>
  <c r="K423" i="5"/>
  <c r="K649" i="5"/>
  <c r="K662" i="5"/>
  <c r="K823" i="5"/>
  <c r="K661" i="5"/>
  <c r="K663" i="5"/>
  <c r="K671" i="5"/>
  <c r="K672" i="5"/>
  <c r="K665" i="5"/>
  <c r="K673" i="5"/>
  <c r="K674" i="5"/>
  <c r="K761" i="5"/>
  <c r="K681" i="5"/>
  <c r="K679" i="5"/>
  <c r="K682" i="5"/>
  <c r="K684" i="5"/>
  <c r="K680" i="5"/>
  <c r="K687" i="5"/>
  <c r="K689" i="5"/>
  <c r="K692" i="5"/>
  <c r="K690" i="5"/>
  <c r="K691" i="5"/>
  <c r="K693" i="5"/>
  <c r="K780" i="5"/>
  <c r="K592" i="5"/>
  <c r="K696" i="5"/>
  <c r="K697" i="5"/>
  <c r="K738" i="5"/>
  <c r="K698" i="5"/>
  <c r="K701" i="5"/>
  <c r="K705" i="5"/>
  <c r="K703" i="5"/>
  <c r="K706" i="5"/>
  <c r="K699" i="5"/>
  <c r="K708" i="5"/>
  <c r="K709" i="5"/>
  <c r="K710" i="5"/>
  <c r="K645" i="5"/>
  <c r="K712" i="5"/>
  <c r="K713" i="5"/>
  <c r="K714" i="5"/>
  <c r="K715" i="5"/>
  <c r="K773" i="5"/>
  <c r="K770" i="5"/>
  <c r="K612" i="5"/>
  <c r="K613" i="5"/>
  <c r="K551" i="5"/>
  <c r="K536" i="5"/>
  <c r="K629" i="5"/>
  <c r="K726" i="5"/>
  <c r="K740" i="5"/>
  <c r="K719" i="5"/>
  <c r="K720" i="5"/>
  <c r="K832" i="5"/>
  <c r="K739" i="5"/>
  <c r="K743" i="5"/>
  <c r="K736" i="5"/>
  <c r="K733" i="5"/>
  <c r="K727" i="5"/>
  <c r="K731" i="5"/>
  <c r="K718" i="5"/>
  <c r="K732" i="5"/>
  <c r="K750" i="5"/>
  <c r="K749" i="5"/>
  <c r="K717" i="5"/>
  <c r="K800" i="5"/>
  <c r="K615" i="5"/>
  <c r="K752" i="5"/>
  <c r="K416" i="5"/>
  <c r="K759" i="5"/>
  <c r="K756" i="5"/>
  <c r="K654" i="5"/>
  <c r="K636" i="5"/>
  <c r="K637" i="5"/>
  <c r="K638" i="5"/>
  <c r="K639" i="5"/>
  <c r="K631" i="5"/>
  <c r="K632" i="5"/>
  <c r="K640" i="5"/>
  <c r="K641" i="5"/>
  <c r="K648" i="5"/>
  <c r="K633" i="5"/>
  <c r="K634" i="5"/>
  <c r="K572" i="5"/>
  <c r="K646" i="5"/>
  <c r="K647" i="5"/>
  <c r="K643" i="5"/>
  <c r="K778" i="5"/>
  <c r="K779" i="5"/>
  <c r="K777" i="5"/>
  <c r="K611" i="5"/>
  <c r="K616" i="5"/>
  <c r="K623" i="5"/>
  <c r="K624" i="5"/>
  <c r="K628" i="5"/>
  <c r="K617" i="5"/>
  <c r="K625" i="5"/>
  <c r="K618" i="5"/>
  <c r="K670" i="5"/>
  <c r="K620" i="5"/>
  <c r="K622" i="5"/>
  <c r="K621" i="5"/>
  <c r="K573" i="5"/>
  <c r="K578" i="5"/>
  <c r="K579" i="5"/>
  <c r="K581" i="5"/>
  <c r="K576" i="5"/>
  <c r="K660" i="5"/>
  <c r="K374" i="5"/>
  <c r="K586" i="5"/>
  <c r="K585" i="5"/>
  <c r="K452" i="5"/>
  <c r="K583" i="5"/>
  <c r="K584" i="5"/>
  <c r="K594" i="5"/>
  <c r="K596" i="5"/>
  <c r="K816" i="5"/>
  <c r="K695" i="5"/>
  <c r="K504" i="5"/>
  <c r="K604" i="5"/>
  <c r="K605" i="5"/>
  <c r="K606" i="5"/>
  <c r="K603" i="5"/>
  <c r="K608" i="5"/>
  <c r="K599" i="5"/>
  <c r="K515" i="5"/>
  <c r="K602" i="5"/>
  <c r="K609" i="5"/>
  <c r="K600" i="5"/>
  <c r="K601" i="5"/>
  <c r="K666" i="5"/>
  <c r="K686" i="5"/>
  <c r="K538" i="5"/>
  <c r="K560" i="5"/>
  <c r="K561" i="5"/>
  <c r="K562" i="5"/>
  <c r="K563" i="5"/>
  <c r="K564" i="5"/>
  <c r="K565" i="5"/>
  <c r="K546" i="5"/>
  <c r="K547" i="5"/>
  <c r="K548" i="5"/>
  <c r="K549" i="5"/>
  <c r="K552" i="5"/>
  <c r="K550" i="5"/>
  <c r="K553" i="5"/>
  <c r="K554" i="5"/>
  <c r="K559" i="5"/>
  <c r="K539" i="5"/>
  <c r="K667" i="5"/>
  <c r="K540" i="5"/>
  <c r="K541" i="5"/>
  <c r="K566" i="5"/>
  <c r="K568" i="5"/>
  <c r="K569" i="5"/>
  <c r="K558" i="5"/>
  <c r="K542" i="5"/>
  <c r="K537" i="5"/>
  <c r="K543" i="5"/>
  <c r="K694" i="5"/>
  <c r="K457" i="5"/>
  <c r="K597" i="5"/>
  <c r="K481" i="5"/>
  <c r="K479" i="5"/>
  <c r="K482" i="5"/>
  <c r="K483" i="5"/>
  <c r="K480" i="5"/>
  <c r="K484" i="5"/>
  <c r="K494" i="5"/>
  <c r="K485" i="5"/>
  <c r="K490" i="5"/>
  <c r="K474" i="5"/>
  <c r="K473" i="5"/>
  <c r="K475" i="5"/>
  <c r="K476" i="5"/>
  <c r="K477" i="5"/>
  <c r="K486" i="5"/>
  <c r="K468" i="5"/>
  <c r="K491" i="5"/>
  <c r="K487" i="5"/>
  <c r="K488" i="5"/>
  <c r="K523" i="5"/>
  <c r="K521" i="5"/>
  <c r="K525" i="5"/>
  <c r="K530" i="5"/>
  <c r="K526" i="5"/>
  <c r="K524" i="5"/>
  <c r="K509" i="5"/>
  <c r="K533" i="5"/>
  <c r="K519" i="5"/>
  <c r="K527" i="5"/>
  <c r="K522" i="5"/>
  <c r="K531" i="5"/>
  <c r="K503" i="5"/>
  <c r="K535" i="5"/>
  <c r="K528" i="5"/>
  <c r="K688" i="5"/>
  <c r="K532" i="5"/>
  <c r="K520" i="5"/>
  <c r="K651" i="5"/>
  <c r="K656" i="5"/>
  <c r="K659" i="5"/>
  <c r="K657" i="5"/>
  <c r="K655" i="5"/>
  <c r="K787" i="5"/>
  <c r="K652" i="5"/>
  <c r="K653" i="5"/>
  <c r="K378" i="5"/>
  <c r="K383" i="5"/>
  <c r="K381" i="5"/>
  <c r="K377" i="5"/>
  <c r="K400" i="5"/>
  <c r="K401" i="5"/>
  <c r="K557" i="5"/>
  <c r="K478" i="5"/>
  <c r="K40" i="5"/>
  <c r="K41" i="5"/>
  <c r="K42" i="5"/>
  <c r="K47" i="5"/>
  <c r="K700" i="5"/>
  <c r="K555" i="5"/>
  <c r="K545" i="5"/>
  <c r="K567" i="5"/>
  <c r="K855" i="5"/>
  <c r="K856" i="5"/>
  <c r="K857" i="5"/>
  <c r="K858" i="5"/>
  <c r="K860" i="5"/>
  <c r="K861" i="5"/>
  <c r="K862" i="5"/>
  <c r="K863" i="5"/>
  <c r="K859" i="5"/>
  <c r="K864" i="5"/>
  <c r="K845" i="5"/>
  <c r="K846" i="5"/>
  <c r="K850" i="5"/>
  <c r="K848" i="5"/>
  <c r="K847" i="5"/>
  <c r="K843" i="5"/>
  <c r="K849" i="5"/>
  <c r="K556" i="5"/>
  <c r="S271" i="5"/>
  <c r="S268" i="5"/>
  <c r="S266" i="5"/>
  <c r="S276" i="5"/>
  <c r="S16" i="5"/>
  <c r="S269" i="5"/>
  <c r="S267" i="5"/>
  <c r="S316" i="5"/>
  <c r="S317" i="5"/>
  <c r="S320" i="5"/>
  <c r="S338" i="5"/>
  <c r="S343" i="5"/>
  <c r="S325" i="5"/>
  <c r="S326" i="5"/>
  <c r="S327" i="5"/>
  <c r="S328" i="5"/>
  <c r="S329" i="5"/>
  <c r="S330" i="5"/>
  <c r="S332" i="5"/>
  <c r="S333" i="5"/>
  <c r="S334" i="5"/>
  <c r="S321" i="5"/>
  <c r="S322" i="5"/>
  <c r="S324" i="5"/>
  <c r="S335" i="5"/>
  <c r="S336" i="5"/>
  <c r="S292" i="5"/>
  <c r="S86" i="5"/>
  <c r="S280" i="5"/>
  <c r="S281" i="5"/>
  <c r="S650" i="5"/>
  <c r="S744" i="5"/>
  <c r="S745" i="5"/>
  <c r="S279" i="5"/>
  <c r="S278" i="5"/>
  <c r="S307" i="5"/>
  <c r="S311" i="5"/>
  <c r="S310" i="5"/>
  <c r="S312" i="5"/>
  <c r="S315" i="5"/>
  <c r="S314" i="5"/>
  <c r="S313" i="5"/>
  <c r="S283" i="5"/>
  <c r="S288" i="5"/>
  <c r="S293" i="5"/>
  <c r="S300" i="5"/>
  <c r="S284" i="5"/>
  <c r="S282" i="5"/>
  <c r="S294" i="5"/>
  <c r="S295" i="5"/>
  <c r="S285" i="5"/>
  <c r="S286" i="5"/>
  <c r="S287" i="5"/>
  <c r="S296" i="5"/>
  <c r="S297" i="5"/>
  <c r="S298" i="5"/>
  <c r="S290" i="5"/>
  <c r="S289" i="5"/>
  <c r="S299" i="5"/>
  <c r="P271" i="5"/>
  <c r="P268" i="5"/>
  <c r="P266" i="5"/>
  <c r="P276" i="5"/>
  <c r="P16" i="5"/>
  <c r="P269" i="5"/>
  <c r="P267" i="5"/>
  <c r="P316" i="5"/>
  <c r="P317" i="5"/>
  <c r="P320" i="5"/>
  <c r="P338" i="5"/>
  <c r="P343" i="5"/>
  <c r="P325" i="5"/>
  <c r="P326" i="5"/>
  <c r="P327" i="5"/>
  <c r="P328" i="5"/>
  <c r="P329" i="5"/>
  <c r="P330" i="5"/>
  <c r="P332" i="5"/>
  <c r="P333" i="5"/>
  <c r="P334" i="5"/>
  <c r="P321" i="5"/>
  <c r="P322" i="5"/>
  <c r="P324" i="5"/>
  <c r="P335" i="5"/>
  <c r="P336" i="5"/>
  <c r="P292" i="5"/>
  <c r="P86" i="5"/>
  <c r="P280" i="5"/>
  <c r="P281" i="5"/>
  <c r="P650" i="5"/>
  <c r="P744" i="5"/>
  <c r="P745" i="5"/>
  <c r="P279" i="5"/>
  <c r="P278" i="5"/>
  <c r="P307" i="5"/>
  <c r="P311" i="5"/>
  <c r="P310" i="5"/>
  <c r="P312" i="5"/>
  <c r="P315" i="5"/>
  <c r="P314" i="5"/>
  <c r="P313" i="5"/>
  <c r="P301" i="5"/>
  <c r="P283" i="5"/>
  <c r="P288" i="5"/>
  <c r="P293" i="5"/>
  <c r="P300" i="5"/>
  <c r="P284" i="5"/>
  <c r="P282" i="5"/>
  <c r="P294" i="5"/>
  <c r="P295" i="5"/>
  <c r="P285" i="5"/>
  <c r="P286" i="5"/>
  <c r="P287" i="5"/>
  <c r="P296" i="5"/>
  <c r="P297" i="5"/>
  <c r="P298" i="5"/>
  <c r="P290" i="5"/>
  <c r="P289" i="5"/>
  <c r="P299" i="5"/>
  <c r="N271" i="5"/>
  <c r="N268" i="5"/>
  <c r="N266" i="5"/>
  <c r="N276" i="5"/>
  <c r="N16" i="5"/>
  <c r="N269" i="5"/>
  <c r="N267" i="5"/>
  <c r="N316" i="5"/>
  <c r="N317" i="5"/>
  <c r="N320" i="5"/>
  <c r="N338" i="5"/>
  <c r="N343" i="5"/>
  <c r="N325" i="5"/>
  <c r="N326" i="5"/>
  <c r="N327" i="5"/>
  <c r="N328" i="5"/>
  <c r="N329" i="5"/>
  <c r="N330" i="5"/>
  <c r="N332" i="5"/>
  <c r="N333" i="5"/>
  <c r="N334" i="5"/>
  <c r="N321" i="5"/>
  <c r="N322" i="5"/>
  <c r="N324" i="5"/>
  <c r="N335" i="5"/>
  <c r="N336" i="5"/>
  <c r="N292" i="5"/>
  <c r="N86" i="5"/>
  <c r="N280" i="5"/>
  <c r="N281" i="5"/>
  <c r="N650" i="5"/>
  <c r="N744" i="5"/>
  <c r="N745" i="5"/>
  <c r="N279" i="5"/>
  <c r="N278" i="5"/>
  <c r="N307" i="5"/>
  <c r="N311" i="5"/>
  <c r="N310" i="5"/>
  <c r="N312" i="5"/>
  <c r="N315" i="5"/>
  <c r="N314" i="5"/>
  <c r="N313" i="5"/>
  <c r="N301" i="5"/>
  <c r="N283" i="5"/>
  <c r="N288" i="5"/>
  <c r="N293" i="5"/>
  <c r="N300" i="5"/>
  <c r="N284" i="5"/>
  <c r="N282" i="5"/>
  <c r="N294" i="5"/>
  <c r="N295" i="5"/>
  <c r="N285" i="5"/>
  <c r="N286" i="5"/>
  <c r="N287" i="5"/>
  <c r="N296" i="5"/>
  <c r="N297" i="5"/>
  <c r="N298" i="5"/>
  <c r="N290" i="5"/>
  <c r="N289" i="5"/>
  <c r="N299" i="5"/>
  <c r="K271" i="5"/>
  <c r="K268" i="5"/>
  <c r="K266" i="5"/>
  <c r="K276" i="5"/>
  <c r="K269" i="5"/>
  <c r="K267" i="5"/>
  <c r="K316" i="5"/>
  <c r="K317" i="5"/>
  <c r="K320" i="5"/>
  <c r="K338" i="5"/>
  <c r="K343" i="5"/>
  <c r="K325" i="5"/>
  <c r="K326" i="5"/>
  <c r="K327" i="5"/>
  <c r="K328" i="5"/>
  <c r="K329" i="5"/>
  <c r="K330" i="5"/>
  <c r="K332" i="5"/>
  <c r="K334" i="5"/>
  <c r="K321" i="5"/>
  <c r="K322" i="5"/>
  <c r="K324" i="5"/>
  <c r="K335" i="5"/>
  <c r="K336" i="5"/>
  <c r="K292" i="5"/>
  <c r="K86" i="5"/>
  <c r="K280" i="5"/>
  <c r="K281" i="5"/>
  <c r="K650" i="5"/>
  <c r="K744" i="5"/>
  <c r="K745" i="5"/>
  <c r="K279" i="5"/>
  <c r="K278" i="5"/>
  <c r="K307" i="5"/>
  <c r="K311" i="5"/>
  <c r="K310" i="5"/>
  <c r="K312" i="5"/>
  <c r="K315" i="5"/>
  <c r="K314" i="5"/>
  <c r="K313" i="5"/>
  <c r="K301" i="5"/>
  <c r="K283" i="5"/>
  <c r="K288" i="5"/>
  <c r="K293" i="5"/>
  <c r="K300" i="5"/>
  <c r="K284" i="5"/>
  <c r="K282" i="5"/>
  <c r="K294" i="5"/>
  <c r="K295" i="5"/>
  <c r="K285" i="5"/>
  <c r="K286" i="5"/>
  <c r="K287" i="5"/>
  <c r="K296" i="5"/>
  <c r="K297" i="5"/>
  <c r="K298" i="5"/>
  <c r="K290" i="5"/>
  <c r="K289" i="5"/>
  <c r="K299" i="5"/>
  <c r="R787" i="5" l="1"/>
  <c r="S301" i="5"/>
  <c r="R561" i="5"/>
  <c r="R686" i="5"/>
  <c r="R603" i="5"/>
  <c r="R596" i="5"/>
  <c r="R583" i="5"/>
  <c r="R578" i="5"/>
  <c r="R670" i="5"/>
  <c r="R558" i="5"/>
  <c r="R467" i="5"/>
  <c r="R559" i="5"/>
  <c r="R391" i="5"/>
  <c r="R387" i="5"/>
  <c r="R385" i="5"/>
  <c r="R361" i="5"/>
  <c r="R337" i="5"/>
  <c r="R477" i="5"/>
  <c r="R480" i="5"/>
  <c r="R849" i="5"/>
  <c r="R846" i="5"/>
  <c r="R856" i="5"/>
  <c r="R47" i="5"/>
  <c r="R40" i="5"/>
  <c r="R653" i="5"/>
  <c r="R510" i="5"/>
  <c r="R514" i="5"/>
  <c r="R512" i="5"/>
  <c r="R533" i="5"/>
  <c r="R525" i="5"/>
  <c r="R850" i="5"/>
  <c r="R848" i="5"/>
  <c r="R862" i="5"/>
  <c r="R555" i="5"/>
  <c r="R557" i="5"/>
  <c r="R382" i="5"/>
  <c r="R517" i="5"/>
  <c r="R513" i="5"/>
  <c r="R522" i="5"/>
  <c r="R509" i="5"/>
  <c r="R859" i="5"/>
  <c r="R861" i="5"/>
  <c r="R567" i="5"/>
  <c r="R41" i="5"/>
  <c r="R378" i="5"/>
  <c r="R659" i="5"/>
  <c r="R516" i="5"/>
  <c r="R535" i="5"/>
  <c r="R530" i="5"/>
  <c r="R487" i="5"/>
  <c r="R486" i="5"/>
  <c r="R490" i="5"/>
  <c r="R484" i="5"/>
  <c r="R481" i="5"/>
  <c r="R542" i="5"/>
  <c r="R541" i="5"/>
  <c r="R539" i="5"/>
  <c r="R552" i="5"/>
  <c r="R562" i="5"/>
  <c r="R600" i="5"/>
  <c r="R608" i="5"/>
  <c r="R584" i="5"/>
  <c r="R586" i="5"/>
  <c r="R579" i="5"/>
  <c r="R620" i="5"/>
  <c r="R628" i="5"/>
  <c r="R643" i="5"/>
  <c r="R634" i="5"/>
  <c r="R631" i="5"/>
  <c r="R800" i="5"/>
  <c r="R732" i="5"/>
  <c r="R743" i="5"/>
  <c r="R719" i="5"/>
  <c r="R536" i="5"/>
  <c r="R712" i="5"/>
  <c r="R780" i="5"/>
  <c r="R689" i="5"/>
  <c r="R682" i="5"/>
  <c r="R673" i="5"/>
  <c r="R451" i="5"/>
  <c r="R443" i="5"/>
  <c r="R437" i="5"/>
  <c r="R432" i="5"/>
  <c r="R427" i="5"/>
  <c r="R420" i="5"/>
  <c r="R841" i="5"/>
  <c r="R808" i="5"/>
  <c r="R308" i="5"/>
  <c r="R768" i="5"/>
  <c r="R764" i="5"/>
  <c r="R777" i="5"/>
  <c r="R632" i="5"/>
  <c r="R637" i="5"/>
  <c r="R629" i="5"/>
  <c r="R713" i="5"/>
  <c r="R699" i="5"/>
  <c r="R698" i="5"/>
  <c r="R692" i="5"/>
  <c r="R671" i="5"/>
  <c r="R453" i="5"/>
  <c r="R456" i="5"/>
  <c r="R438" i="5"/>
  <c r="R627" i="5"/>
  <c r="R428" i="5"/>
  <c r="R421" i="5"/>
  <c r="R833" i="5"/>
  <c r="R806" i="5"/>
  <c r="R815" i="5"/>
  <c r="R820" i="5"/>
  <c r="R296" i="5"/>
  <c r="R294" i="5"/>
  <c r="R293" i="5"/>
  <c r="R744" i="5"/>
  <c r="R324" i="5"/>
  <c r="R837" i="5"/>
  <c r="R518" i="5"/>
  <c r="R762" i="5"/>
  <c r="R410" i="5"/>
  <c r="R392" i="5"/>
  <c r="R403" i="5"/>
  <c r="R357" i="5"/>
  <c r="R845" i="5"/>
  <c r="R855" i="5"/>
  <c r="R377" i="5"/>
  <c r="R656" i="5"/>
  <c r="R688" i="5"/>
  <c r="R531" i="5"/>
  <c r="R491" i="5"/>
  <c r="R476" i="5"/>
  <c r="R483" i="5"/>
  <c r="R569" i="5"/>
  <c r="R645" i="5"/>
  <c r="R556" i="5"/>
  <c r="R858" i="5"/>
  <c r="R42" i="5"/>
  <c r="R401" i="5"/>
  <c r="R381" i="5"/>
  <c r="R655" i="5"/>
  <c r="R511" i="5"/>
  <c r="R532" i="5"/>
  <c r="R503" i="5"/>
  <c r="R524" i="5"/>
  <c r="R473" i="5"/>
  <c r="R566" i="5"/>
  <c r="R553" i="5"/>
  <c r="R546" i="5"/>
  <c r="R515" i="5"/>
  <c r="R605" i="5"/>
  <c r="R594" i="5"/>
  <c r="R585" i="5"/>
  <c r="R581" i="5"/>
  <c r="R621" i="5"/>
  <c r="R616" i="5"/>
  <c r="R646" i="5"/>
  <c r="R641" i="5"/>
  <c r="R639" i="5"/>
  <c r="R748" i="5"/>
  <c r="R731" i="5"/>
  <c r="R720" i="5"/>
  <c r="R726" i="5"/>
  <c r="R612" i="5"/>
  <c r="R714" i="5"/>
  <c r="R709" i="5"/>
  <c r="R705" i="5"/>
  <c r="R697" i="5"/>
  <c r="R691" i="5"/>
  <c r="R665" i="5"/>
  <c r="R823" i="5"/>
  <c r="R449" i="5"/>
  <c r="R445" i="5"/>
  <c r="R440" i="5"/>
  <c r="R435" i="5"/>
  <c r="R429" i="5"/>
  <c r="R425" i="5"/>
  <c r="R747" i="5"/>
  <c r="R843" i="5"/>
  <c r="R864" i="5"/>
  <c r="R857" i="5"/>
  <c r="R847" i="5"/>
  <c r="R545" i="5"/>
  <c r="R520" i="5"/>
  <c r="R506" i="5"/>
  <c r="R485" i="5"/>
  <c r="R540" i="5"/>
  <c r="R548" i="5"/>
  <c r="R560" i="5"/>
  <c r="R666" i="5"/>
  <c r="R609" i="5"/>
  <c r="R695" i="5"/>
  <c r="R452" i="5"/>
  <c r="R660" i="5"/>
  <c r="R624" i="5"/>
  <c r="R647" i="5"/>
  <c r="R630" i="5"/>
  <c r="R654" i="5"/>
  <c r="R752" i="5"/>
  <c r="R717" i="5"/>
  <c r="R733" i="5"/>
  <c r="R739" i="5"/>
  <c r="R773" i="5"/>
  <c r="R706" i="5"/>
  <c r="R679" i="5"/>
  <c r="R663" i="5"/>
  <c r="R649" i="5"/>
  <c r="R447" i="5"/>
  <c r="R442" i="5"/>
  <c r="R431" i="5"/>
  <c r="R417" i="5"/>
  <c r="R799" i="5"/>
  <c r="R842" i="5"/>
  <c r="R827" i="5"/>
  <c r="R812" i="5"/>
  <c r="R792" i="5"/>
  <c r="R783" i="5"/>
  <c r="R678" i="5"/>
  <c r="R412" i="5"/>
  <c r="R396" i="5"/>
  <c r="R390" i="5"/>
  <c r="R402" i="5"/>
  <c r="R384" i="5"/>
  <c r="R863" i="5"/>
  <c r="R478" i="5"/>
  <c r="R521" i="5"/>
  <c r="R633" i="5"/>
  <c r="R860" i="5"/>
  <c r="R652" i="5"/>
  <c r="R618" i="5"/>
  <c r="R575" i="5"/>
  <c r="R700" i="5"/>
  <c r="R400" i="5"/>
  <c r="R383" i="5"/>
  <c r="R657" i="5"/>
  <c r="R507" i="5"/>
  <c r="R528" i="5"/>
  <c r="R519" i="5"/>
  <c r="R526" i="5"/>
  <c r="R488" i="5"/>
  <c r="R468" i="5"/>
  <c r="R474" i="5"/>
  <c r="R494" i="5"/>
  <c r="R479" i="5"/>
  <c r="R597" i="5"/>
  <c r="R694" i="5"/>
  <c r="R537" i="5"/>
  <c r="R667" i="5"/>
  <c r="R550" i="5"/>
  <c r="R565" i="5"/>
  <c r="R563" i="5"/>
  <c r="R538" i="5"/>
  <c r="R601" i="5"/>
  <c r="R599" i="5"/>
  <c r="R604" i="5"/>
  <c r="R622" i="5"/>
  <c r="R617" i="5"/>
  <c r="R572" i="5"/>
  <c r="R640" i="5"/>
  <c r="R638" i="5"/>
  <c r="R759" i="5"/>
  <c r="R727" i="5"/>
  <c r="R701" i="5"/>
  <c r="R696" i="5"/>
  <c r="R690" i="5"/>
  <c r="R684" i="5"/>
  <c r="R674" i="5"/>
  <c r="R672" i="5"/>
  <c r="R448" i="5"/>
  <c r="R444" i="5"/>
  <c r="R439" i="5"/>
  <c r="R434" i="5"/>
  <c r="R418" i="5"/>
  <c r="R422" i="5"/>
  <c r="R831" i="5"/>
  <c r="R802" i="5"/>
  <c r="R707" i="5"/>
  <c r="R817" i="5"/>
  <c r="R419" i="5"/>
  <c r="R789" i="5"/>
  <c r="R767" i="5"/>
  <c r="R763" i="5"/>
  <c r="R408" i="5"/>
  <c r="R405" i="5"/>
  <c r="R404" i="5"/>
  <c r="R388" i="5"/>
  <c r="R394" i="5"/>
  <c r="R365" i="5"/>
  <c r="R358" i="5"/>
  <c r="R475" i="5"/>
  <c r="R457" i="5"/>
  <c r="R543" i="5"/>
  <c r="R568" i="5"/>
  <c r="R554" i="5"/>
  <c r="R547" i="5"/>
  <c r="R564" i="5"/>
  <c r="R602" i="5"/>
  <c r="R606" i="5"/>
  <c r="R816" i="5"/>
  <c r="R576" i="5"/>
  <c r="R625" i="5"/>
  <c r="R779" i="5"/>
  <c r="R648" i="5"/>
  <c r="R756" i="5"/>
  <c r="R615" i="5"/>
  <c r="R749" i="5"/>
  <c r="R718" i="5"/>
  <c r="R740" i="5"/>
  <c r="R613" i="5"/>
  <c r="R715" i="5"/>
  <c r="R710" i="5"/>
  <c r="R703" i="5"/>
  <c r="R738" i="5"/>
  <c r="R693" i="5"/>
  <c r="R680" i="5"/>
  <c r="R681" i="5"/>
  <c r="R661" i="5"/>
  <c r="R450" i="5"/>
  <c r="R446" i="5"/>
  <c r="R455" i="5"/>
  <c r="R430" i="5"/>
  <c r="R426" i="5"/>
  <c r="R809" i="5"/>
  <c r="R824" i="5"/>
  <c r="R619" i="5"/>
  <c r="R830" i="5"/>
  <c r="R795" i="5"/>
  <c r="R788" i="5"/>
  <c r="R782" i="5"/>
  <c r="R774" i="5"/>
  <c r="R407" i="5"/>
  <c r="R411" i="5"/>
  <c r="R389" i="5"/>
  <c r="R369" i="5"/>
  <c r="R359" i="5"/>
  <c r="R839" i="5"/>
  <c r="R796" i="5"/>
  <c r="R826" i="5"/>
  <c r="R781" i="5"/>
  <c r="R590" i="5"/>
  <c r="R769" i="5"/>
  <c r="R728" i="5"/>
  <c r="R413" i="5"/>
  <c r="R409" i="5"/>
  <c r="R393" i="5"/>
  <c r="R397" i="5"/>
  <c r="R386" i="5"/>
  <c r="R395" i="5"/>
  <c r="R362" i="5"/>
  <c r="R330" i="5"/>
  <c r="R343" i="5"/>
  <c r="R311" i="5"/>
  <c r="R334" i="5"/>
  <c r="R327" i="5"/>
  <c r="R279" i="5"/>
  <c r="R650" i="5"/>
  <c r="R336" i="5"/>
  <c r="R321" i="5"/>
  <c r="R333" i="5"/>
  <c r="R326" i="5"/>
  <c r="R317" i="5"/>
  <c r="R284" i="5"/>
  <c r="R287" i="5"/>
  <c r="R283" i="5"/>
  <c r="R289" i="5"/>
  <c r="R286" i="5"/>
  <c r="R292" i="5"/>
  <c r="R329" i="5"/>
  <c r="R299" i="5"/>
  <c r="R288" i="5"/>
  <c r="R313" i="5"/>
  <c r="R307" i="5"/>
  <c r="R86" i="5"/>
  <c r="R322" i="5"/>
  <c r="R320" i="5"/>
  <c r="R276" i="5"/>
  <c r="R267" i="5"/>
  <c r="R325" i="5"/>
  <c r="R298" i="5"/>
  <c r="R301" i="5"/>
  <c r="R278" i="5"/>
  <c r="R268" i="5"/>
  <c r="R300" i="5"/>
  <c r="R332" i="5"/>
  <c r="R316" i="5"/>
  <c r="R285" i="5"/>
  <c r="R312" i="5"/>
  <c r="R338" i="5"/>
  <c r="R269" i="5"/>
  <c r="R295" i="5"/>
  <c r="R310" i="5"/>
  <c r="R745" i="5"/>
  <c r="R280" i="5"/>
  <c r="R328" i="5"/>
  <c r="R271" i="5"/>
  <c r="R315" i="5"/>
  <c r="R838" i="5"/>
  <c r="R651" i="5"/>
  <c r="R551" i="5"/>
  <c r="R687" i="5"/>
  <c r="R825" i="5"/>
  <c r="R746" i="5"/>
  <c r="R807" i="5"/>
  <c r="S651" i="5"/>
  <c r="S551" i="5"/>
  <c r="S687" i="5"/>
  <c r="S825" i="5"/>
  <c r="S746" i="5"/>
  <c r="S807" i="5"/>
  <c r="R523" i="5"/>
  <c r="R573" i="5"/>
  <c r="R736" i="5"/>
  <c r="R832" i="5"/>
  <c r="S523" i="5"/>
  <c r="S573" i="5"/>
  <c r="S736" i="5"/>
  <c r="S832" i="5"/>
  <c r="R778" i="5"/>
  <c r="R761" i="5"/>
  <c r="R423" i="5"/>
  <c r="S778" i="5"/>
  <c r="S761" i="5"/>
  <c r="S423" i="5"/>
  <c r="R611" i="5"/>
  <c r="R708" i="5"/>
  <c r="R754" i="5"/>
  <c r="S611" i="5"/>
  <c r="S708" i="5"/>
  <c r="S754" i="5"/>
  <c r="R750" i="5"/>
  <c r="R770" i="5"/>
  <c r="R592" i="5"/>
  <c r="R662" i="5"/>
  <c r="R582" i="5"/>
  <c r="S416" i="5"/>
  <c r="S750" i="5"/>
  <c r="S770" i="5"/>
  <c r="S592" i="5"/>
  <c r="S662" i="5"/>
  <c r="S582" i="5"/>
  <c r="R416" i="5"/>
  <c r="R504" i="5"/>
  <c r="R374" i="5"/>
  <c r="R636" i="5"/>
  <c r="R834" i="5"/>
  <c r="R798" i="5"/>
  <c r="S504" i="5"/>
  <c r="S374" i="5"/>
  <c r="S636" i="5"/>
  <c r="S834" i="5"/>
  <c r="S798" i="5"/>
  <c r="R482" i="5"/>
  <c r="R527" i="5"/>
  <c r="R549" i="5"/>
  <c r="R16" i="5"/>
  <c r="R810" i="5"/>
  <c r="R398" i="5"/>
  <c r="R436" i="5"/>
  <c r="R290" i="5"/>
  <c r="R314" i="5"/>
  <c r="R623" i="5"/>
  <c r="R282" i="5"/>
  <c r="R351" i="5"/>
  <c r="R811" i="5"/>
  <c r="R353" i="5"/>
  <c r="R352" i="5"/>
  <c r="R355" i="5"/>
  <c r="R281" i="5"/>
  <c r="R266" i="5"/>
  <c r="R297" i="5"/>
  <c r="R335" i="5"/>
  <c r="S103" i="5"/>
  <c r="P103" i="5"/>
  <c r="N108" i="5"/>
  <c r="N103" i="5"/>
  <c r="K103" i="5"/>
  <c r="S106" i="5"/>
  <c r="S104" i="5"/>
  <c r="S111" i="5"/>
  <c r="S109" i="5"/>
  <c r="S105" i="5"/>
  <c r="S107" i="5"/>
  <c r="S108" i="5"/>
  <c r="P106" i="5"/>
  <c r="P104" i="5"/>
  <c r="P111" i="5"/>
  <c r="P109" i="5"/>
  <c r="P105" i="5"/>
  <c r="P107" i="5"/>
  <c r="P108" i="5"/>
  <c r="N106" i="5"/>
  <c r="N104" i="5"/>
  <c r="N111" i="5"/>
  <c r="N109" i="5"/>
  <c r="N105" i="5"/>
  <c r="N107" i="5"/>
  <c r="K106" i="5"/>
  <c r="K104" i="5"/>
  <c r="K111" i="5"/>
  <c r="K109" i="5"/>
  <c r="K105" i="5"/>
  <c r="K107" i="5"/>
  <c r="K108" i="5"/>
  <c r="S102" i="5"/>
  <c r="S101" i="5"/>
  <c r="S100" i="5"/>
  <c r="P102" i="5"/>
  <c r="P101" i="5"/>
  <c r="P100" i="5"/>
  <c r="N102" i="5"/>
  <c r="N101" i="5"/>
  <c r="N100" i="5"/>
  <c r="K102" i="5"/>
  <c r="K101" i="5"/>
  <c r="K100" i="5"/>
  <c r="S99" i="5"/>
  <c r="S98" i="5"/>
  <c r="P99" i="5"/>
  <c r="P98" i="5"/>
  <c r="N99" i="5"/>
  <c r="N98" i="5"/>
  <c r="K99" i="5"/>
  <c r="K98" i="5"/>
  <c r="S97" i="5"/>
  <c r="S96" i="5"/>
  <c r="P97" i="5"/>
  <c r="P96" i="5"/>
  <c r="N97" i="5"/>
  <c r="N96" i="5"/>
  <c r="K97" i="5"/>
  <c r="K96" i="5"/>
  <c r="S50" i="5"/>
  <c r="P50" i="5"/>
  <c r="N50" i="5"/>
  <c r="K50" i="5"/>
  <c r="S52" i="5"/>
  <c r="S53" i="5"/>
  <c r="P52" i="5"/>
  <c r="P53" i="5"/>
  <c r="N52" i="5"/>
  <c r="N53" i="5"/>
  <c r="K52" i="5"/>
  <c r="K53" i="5"/>
  <c r="R100" i="5" l="1"/>
  <c r="R102" i="5"/>
  <c r="R111" i="5"/>
  <c r="R108" i="5"/>
  <c r="R101" i="5"/>
  <c r="R105" i="5"/>
  <c r="R104" i="5"/>
  <c r="R52" i="5"/>
  <c r="R53" i="5"/>
  <c r="R99" i="5"/>
  <c r="R50" i="5"/>
  <c r="R97" i="5"/>
  <c r="R96" i="5"/>
  <c r="R107" i="5"/>
  <c r="R109" i="5"/>
  <c r="R106" i="5"/>
  <c r="R98" i="5"/>
  <c r="R103" i="5"/>
  <c r="S49" i="5"/>
  <c r="S380" i="5"/>
  <c r="S54" i="5"/>
  <c r="P49" i="5"/>
  <c r="P380" i="5"/>
  <c r="P54" i="5"/>
  <c r="N49" i="5"/>
  <c r="N380" i="5"/>
  <c r="N54" i="5"/>
  <c r="K49" i="5"/>
  <c r="K380" i="5"/>
  <c r="K54" i="5"/>
  <c r="P716" i="5"/>
  <c r="N716" i="5"/>
  <c r="K716" i="5"/>
  <c r="S716" i="5" l="1"/>
  <c r="R49" i="5"/>
  <c r="R716" i="5"/>
  <c r="R54" i="5"/>
  <c r="R380" i="5"/>
  <c r="S363" i="5" l="1"/>
  <c r="P363" i="5"/>
  <c r="N363" i="5"/>
  <c r="K363" i="5"/>
  <c r="S253" i="5"/>
  <c r="P253" i="5"/>
  <c r="N253" i="5"/>
  <c r="K253" i="5"/>
  <c r="S291" i="5"/>
  <c r="P291" i="5"/>
  <c r="N291" i="5"/>
  <c r="K291" i="5"/>
  <c r="R253" i="5" l="1"/>
  <c r="R291" i="5"/>
  <c r="R363" i="5"/>
  <c r="S39" i="5"/>
  <c r="S865" i="5" s="1"/>
  <c r="P39" i="5"/>
  <c r="P865" i="5" s="1"/>
  <c r="N39" i="5"/>
  <c r="N865" i="5" s="1"/>
  <c r="K39" i="5"/>
  <c r="K865" i="5" s="1"/>
  <c r="R39" i="5" l="1"/>
  <c r="R865" i="5" s="1"/>
</calcChain>
</file>

<file path=xl/sharedStrings.xml><?xml version="1.0" encoding="utf-8"?>
<sst xmlns="http://schemas.openxmlformats.org/spreadsheetml/2006/main" count="5189" uniqueCount="1163">
  <si>
    <t>Nombre</t>
  </si>
  <si>
    <t>ESCUELA TALLER SANTO DOMINGO  MT</t>
  </si>
  <si>
    <t>Seguro Sávica</t>
  </si>
  <si>
    <t>Aportes Patronal</t>
  </si>
  <si>
    <t>Deducción Empleado</t>
  </si>
  <si>
    <t xml:space="preserve">Reg. No. </t>
  </si>
  <si>
    <t>Departamento</t>
  </si>
  <si>
    <t xml:space="preserve">Funcion </t>
  </si>
  <si>
    <t>Sueldo Bruto (RD$)</t>
  </si>
  <si>
    <t>Seguridad Social (LEY 87-01)</t>
  </si>
  <si>
    <t>Total Retenciones y Aportes</t>
  </si>
  <si>
    <t>Sueldo Neto (RD$)</t>
  </si>
  <si>
    <t>Sub-Cuenta No.</t>
  </si>
  <si>
    <t>Seguro de Pensión (9.97%)</t>
  </si>
  <si>
    <t>Registro Dependientes Adicionales (4*)</t>
  </si>
  <si>
    <t>Subtotal TSS</t>
  </si>
  <si>
    <t>Patronal (7.10%)</t>
  </si>
  <si>
    <t>Empleado (3.04%)</t>
  </si>
  <si>
    <t>Patronal (7.09%)</t>
  </si>
  <si>
    <t>Seguro de Salud 
(10.53%) (3*)</t>
  </si>
  <si>
    <t>Observaciones:</t>
  </si>
  <si>
    <t xml:space="preserve">   (1*) Deducción directa en declaración ISR empleados del SUIRPLUS. Rentas hasta RD$371,124.00 estan exentas.</t>
  </si>
  <si>
    <t xml:space="preserve">   (2*) Salario cotizable hasta RD$30,332.00, deducción directa de la declaración TSS del SUIRPLUS.</t>
  </si>
  <si>
    <t xml:space="preserve">   (3*) Salario cotizable hasta RD$75,830.00, deducción directa de la declaración TSS del SUIRPLUS.</t>
  </si>
  <si>
    <t>Riesgos Laborales (1.10%) (2*)</t>
  </si>
  <si>
    <t>IS/R
(Ley 11-92) 
(1*)</t>
  </si>
  <si>
    <t>Revisado por:</t>
  </si>
  <si>
    <t>Elaborado por:</t>
  </si>
  <si>
    <t>División de Contabilidad</t>
  </si>
  <si>
    <t>Aprobado por:</t>
  </si>
  <si>
    <t>JOSE RODRIGUEZ PEREZ</t>
  </si>
  <si>
    <t>XIOMARA MARIANO OVIEDO</t>
  </si>
  <si>
    <t>MIGUEL ANDRES REYES RAPOSO</t>
  </si>
  <si>
    <t>RUTH NOEMI AYBAR HILARIO</t>
  </si>
  <si>
    <t>ELAINE MARSIEL TEJADA CESPEDES</t>
  </si>
  <si>
    <t>DANIEL DARIE ODEFA</t>
  </si>
  <si>
    <t>HECTOR ALCANTARA</t>
  </si>
  <si>
    <t>FOTOGRAFO (A)</t>
  </si>
  <si>
    <t>AUXILIAR ADMINISTRATIVO I</t>
  </si>
  <si>
    <t>AUXILIAR DE PRENSA</t>
  </si>
  <si>
    <t>CAMAROGRAFO</t>
  </si>
  <si>
    <t>AUXILIAR</t>
  </si>
  <si>
    <t>CHOFER I</t>
  </si>
  <si>
    <t>DISEÑADOR GRAFICO</t>
  </si>
  <si>
    <t>2.1.1.1.01</t>
  </si>
  <si>
    <t>DEPARTAMENTO DE CORRESPONDENCIA Y ARCHIVO MT</t>
  </si>
  <si>
    <t>YBELICE TAMARA LOPEZ PANIAGUA</t>
  </si>
  <si>
    <t>KATTY ALTAGRACIA SANTANA MARTINEZ</t>
  </si>
  <si>
    <t>NELSON ARAMIS PUELLO BELTRE</t>
  </si>
  <si>
    <t>ANGELA MAGDALENA SANCHEZ</t>
  </si>
  <si>
    <t>ANGELIA DIROCHE RAMIREZ</t>
  </si>
  <si>
    <t>MIGUELINA MARIA FELIZ GUERRA</t>
  </si>
  <si>
    <t>ROSANNA CABRERA MATEO</t>
  </si>
  <si>
    <t>RAYSA DE JESUS VICIOSO</t>
  </si>
  <si>
    <t>CLAUDIO RAFAEL ESPAILLAT</t>
  </si>
  <si>
    <t>LUCIA ORTEGA SEGURA</t>
  </si>
  <si>
    <t>FRANCISCA MONTES DE OCA LEONARDO</t>
  </si>
  <si>
    <t>MIDALMA LUZ MARTINEZ DURAN</t>
  </si>
  <si>
    <t>MANUEL DE JESUS SANCHEZ RONDON</t>
  </si>
  <si>
    <t>HECTOR MONTERO MONTERO</t>
  </si>
  <si>
    <t>DARITZA ESTEVEZ MONTERO</t>
  </si>
  <si>
    <t>AUXILIAR ADMINISTRATIVO II</t>
  </si>
  <si>
    <t>DIGITADOR</t>
  </si>
  <si>
    <t>AUX. CORRESPONDENCIA</t>
  </si>
  <si>
    <t>MENSAJERO</t>
  </si>
  <si>
    <t>DIGITADOR (A)</t>
  </si>
  <si>
    <t>ENCARGADA DE LA SECCION DE AR</t>
  </si>
  <si>
    <t>MENSAJERA</t>
  </si>
  <si>
    <t>AUXILIAR ADMINISTRATIVO (A)</t>
  </si>
  <si>
    <t>MENSAJERO INTERNO</t>
  </si>
  <si>
    <t>DILANIA CUEVAS GUZMAN (LICDA.)</t>
  </si>
  <si>
    <t>KENDRA VILLILO GARCIA</t>
  </si>
  <si>
    <t>LUIS MIGUEL DE CAMPS GARCIA</t>
  </si>
  <si>
    <t>JULIAN MATEO JESUS</t>
  </si>
  <si>
    <t>JUAN ANTONIO ESTEVEZ GONZALEZ</t>
  </si>
  <si>
    <t>MAYRENIS CELESTINA CORNIEL GARCIA D</t>
  </si>
  <si>
    <t>DEMETRIO ANTONIO PAULINO RAMIREZ</t>
  </si>
  <si>
    <t xml:space="preserve">ELSA SABRINA DE LOURDES DE LA CRUZ </t>
  </si>
  <si>
    <t>MARIE LAURE ARISTY PAUL DE DIAZ</t>
  </si>
  <si>
    <t>ESPERANZA FRANCISCO FELIX</t>
  </si>
  <si>
    <t>MIGUEL DAVID DEL ROSARIO JIMENEZ</t>
  </si>
  <si>
    <t>LUANNY YARIVEL PAULINO BAEZ</t>
  </si>
  <si>
    <t>CRUZ SOTO SOLANO</t>
  </si>
  <si>
    <t>DULCE MARIA AGRAMONTE GARCIA</t>
  </si>
  <si>
    <t>ANGEL MARTIN BIENVENIDO MIESES GONZ</t>
  </si>
  <si>
    <t>ESTHEFANIE AYALA</t>
  </si>
  <si>
    <t>MERLIN ESTHER VALDEZ FALCON</t>
  </si>
  <si>
    <t>ISMELL MARIA CASTELLANOS CHAVEZ</t>
  </si>
  <si>
    <t>GERARDO MEDINA COPLIN</t>
  </si>
  <si>
    <t>DERMIRIO MENDEZ DE LA CRUZ</t>
  </si>
  <si>
    <t>GEXANDRA DIAZ GENAO</t>
  </si>
  <si>
    <t>GUSTAVO MERCEDES PERALTA</t>
  </si>
  <si>
    <t>RAFAEL ARTURO MARIANO OVIEDO (LIC.)</t>
  </si>
  <si>
    <t>FRANCISCO RINCON ENCARNACION</t>
  </si>
  <si>
    <t>COORDINADOR (A)</t>
  </si>
  <si>
    <t>DIRECTOR (A) DEPARTAMENTAL</t>
  </si>
  <si>
    <t>ASISTENTE</t>
  </si>
  <si>
    <t>SECRETARIA EJECUTIVA</t>
  </si>
  <si>
    <t>MINISTRO (A)</t>
  </si>
  <si>
    <t>VICEMINISTRO (A)</t>
  </si>
  <si>
    <t>CHOFER VICE-MINISTRO</t>
  </si>
  <si>
    <t>ASISTENTE VICEMINISTRO</t>
  </si>
  <si>
    <t>ASESOR (A)</t>
  </si>
  <si>
    <t>DIRECTOR(A) DE GABINETE</t>
  </si>
  <si>
    <t>CHOFER DEL VICEMINISTRO</t>
  </si>
  <si>
    <t>SECRETARIO (A)</t>
  </si>
  <si>
    <t>ASESOR COMUNICACION</t>
  </si>
  <si>
    <t>CAMARERO</t>
  </si>
  <si>
    <t>CHOFER</t>
  </si>
  <si>
    <t>DIRECCION JURIDICA MT</t>
  </si>
  <si>
    <t>NATIVIDAD ALVAREZ</t>
  </si>
  <si>
    <t>ROSANNA OZUNA PEREZ</t>
  </si>
  <si>
    <t>ROLANDO GOMEZ RODRIGUEZ</t>
  </si>
  <si>
    <t>CLEISY MORILLO JAVIER</t>
  </si>
  <si>
    <t>SUGEIRY OLIVERO FELIZ</t>
  </si>
  <si>
    <t>ABOGADO (A)</t>
  </si>
  <si>
    <t>ENCARGADO (A)</t>
  </si>
  <si>
    <t>PARALEGAL</t>
  </si>
  <si>
    <t>SECRETARIA</t>
  </si>
  <si>
    <t>FRANCHESKA MERCEDES PEGUERO MARTINE</t>
  </si>
  <si>
    <t>PATRIA MINERVA DE LA ROSA RODRIGUEZ</t>
  </si>
  <si>
    <t>MARIO DIAZ DE LA ROSA</t>
  </si>
  <si>
    <t>ROSANNA ALTAGRACIA MONTERO PERALTA</t>
  </si>
  <si>
    <t>ANTONIA RAMON DE LOS SANTOS</t>
  </si>
  <si>
    <t>FRANCIS MILAGROS CALDERON VARGAS</t>
  </si>
  <si>
    <t>NELLY MARIA AGRAMONTE ECEGET</t>
  </si>
  <si>
    <t>CELENIA DE LA CRUZ DUARTE</t>
  </si>
  <si>
    <t>DENNISSE FIOR DALIZA GOMEZ CASTRO</t>
  </si>
  <si>
    <t>GENESIS SHAMILA MARTINEZ HEYLIGEN</t>
  </si>
  <si>
    <t>JENNIFFERS GUZMAN NIEMEN</t>
  </si>
  <si>
    <t>DARIANA ESTHER MONTALVO</t>
  </si>
  <si>
    <t>MAGDALENA MARTINEZ GARABITO</t>
  </si>
  <si>
    <t>DAYANA JIMENEZ ESTEVEZ</t>
  </si>
  <si>
    <t>FLORANGEL PERALTA ACOSTA</t>
  </si>
  <si>
    <t>FANNY BENITES OGANDO</t>
  </si>
  <si>
    <t>AUXILIAR DE ATENCION AL CIUDA</t>
  </si>
  <si>
    <t>DIRECTOR (A)</t>
  </si>
  <si>
    <t>RECEPCIONISTA</t>
  </si>
  <si>
    <t>AUXILIAR DE INFORMACIÓN CIUDA</t>
  </si>
  <si>
    <t>TRINIDAD MARTINEZ</t>
  </si>
  <si>
    <t>CARMEN DE LA CRUZ RODRIGUEZ BERNAL</t>
  </si>
  <si>
    <t>DIVISION CENTRO DE DOCUMENTACION MT</t>
  </si>
  <si>
    <t>ALLAN OMAR ARIAS MATOS</t>
  </si>
  <si>
    <t>MARISOL MARTINEZ HERNANDEZ</t>
  </si>
  <si>
    <t>MARIO BLADIMIR SEGURA DIAZ</t>
  </si>
  <si>
    <t>OFICIAL DE INFORMACION</t>
  </si>
  <si>
    <t>INSPECTOR (A) DE TRABAJO</t>
  </si>
  <si>
    <t>DIRECCION DE PLANIFICACION Y DESARROLLO MT</t>
  </si>
  <si>
    <t>DIRECCION DE IGUALDAD DE OPORTUNIDADES Y NO DISCRIMINACION MT</t>
  </si>
  <si>
    <t>JOSEFA IVONNY BATISTA SENA</t>
  </si>
  <si>
    <t>AUXILIAR DE CONTABILIDAD</t>
  </si>
  <si>
    <t>REPRESENTACION LOCAL DE TRABAJO DE HATO MAYOR MT</t>
  </si>
  <si>
    <t>DIRECCION DE RECURSOS HUMANOS MT</t>
  </si>
  <si>
    <t>WANDA SELA GUTIERREZ MUÑOZ</t>
  </si>
  <si>
    <t>FAUSTO CORONADO CORONADO</t>
  </si>
  <si>
    <t>ROSANNA ALMANZAR PEREZ</t>
  </si>
  <si>
    <t>AUXILIAR DE RECURSOS HUMANOS</t>
  </si>
  <si>
    <t>CASIMIRA VASQUEZ HENRIQUEZ</t>
  </si>
  <si>
    <t>IVELISSE ANTONIA DIAZ HERNANDEZ</t>
  </si>
  <si>
    <t>ANALISTA DE RECURSOS HUMANOS</t>
  </si>
  <si>
    <t>ANALISTA</t>
  </si>
  <si>
    <t>PASCUALA RAMON DE LOS SANTOS</t>
  </si>
  <si>
    <t>ANA BELKY HERRERA VASQUEZ</t>
  </si>
  <si>
    <t>FERNANDA LISBETH MARTINEZ REGINO</t>
  </si>
  <si>
    <t>MILAGROS VICENTE SANCHEZ</t>
  </si>
  <si>
    <t>MEDICO OCUPACIONAL</t>
  </si>
  <si>
    <t>ABOGADO ASISTENCIA JUDICIAL</t>
  </si>
  <si>
    <t>MARGARITA MENA MENA</t>
  </si>
  <si>
    <t>DIRECCION ADMINISTRATIVA MT</t>
  </si>
  <si>
    <t>MIRIAN LIBERTAD DE LA A PAULINO MAR</t>
  </si>
  <si>
    <t>MARTHA DANELIA LORA MARTE</t>
  </si>
  <si>
    <t>ANEL LUIS PEREZ FLORENTINO</t>
  </si>
  <si>
    <t>ENCARGADO ALMACEN</t>
  </si>
  <si>
    <t>GEORGINA MEJIA JIMENEZ</t>
  </si>
  <si>
    <t>RAMON MONTERO ALCANTARA</t>
  </si>
  <si>
    <t>DANIEL HERRERA MERAN</t>
  </si>
  <si>
    <t>JESUSITA ALTAGRACIA COLON</t>
  </si>
  <si>
    <t>APOLINAR DE LOS REYES JIMENEZ FELIZ</t>
  </si>
  <si>
    <t>YUSADE MATEO Y PEREZ</t>
  </si>
  <si>
    <t>DANIEL GRULLON FERNANDEZ</t>
  </si>
  <si>
    <t>AYUDANTE MANTENIMIENTO</t>
  </si>
  <si>
    <t>SUPERVISOR (A)</t>
  </si>
  <si>
    <t>SUPERVISOR MAYORDOMIA</t>
  </si>
  <si>
    <t>CONSERJE</t>
  </si>
  <si>
    <t>ENCARGADO DE DIVISION</t>
  </si>
  <si>
    <t>AYUDANTE DE MANTENIMIENTO</t>
  </si>
  <si>
    <t>ELECTRICISTA</t>
  </si>
  <si>
    <t>MARIA MERCEDES TORRES PEÑA ( LICDA.</t>
  </si>
  <si>
    <t>EDDY DANIEL SOTO RIVERA</t>
  </si>
  <si>
    <t>DANEISY LISSE MARTINEZ PUJOLS</t>
  </si>
  <si>
    <t>RICARDO JOEL LAHOZ DE LA PAZ</t>
  </si>
  <si>
    <t>ENCARGADO (A) SECCION</t>
  </si>
  <si>
    <t>AUXILIAR CONTABILIDAD</t>
  </si>
  <si>
    <t>QUIRICO ARMANDO BAEZ PUELLO</t>
  </si>
  <si>
    <t>EDIBERTO ANTONIO MEDINA PERALTA</t>
  </si>
  <si>
    <t>JARDINERO (A)</t>
  </si>
  <si>
    <t>MARIA NIEVES MARTINEZ CONTRERAS</t>
  </si>
  <si>
    <t>ROSANNA MARISOL FELIZ FERRERA</t>
  </si>
  <si>
    <t>MARCIO JIMENEZ VALDEZ</t>
  </si>
  <si>
    <t>ESCOLASTICA SIERRA MARTE</t>
  </si>
  <si>
    <t>JOSE JULIAN GUZMAN ROBLES</t>
  </si>
  <si>
    <t>DENNY ELIZABETH GOMEZ</t>
  </si>
  <si>
    <t>ELINA ALMANZAR RODRIGUEZ</t>
  </si>
  <si>
    <t>MARIA JIMENEZ SANTIAGO</t>
  </si>
  <si>
    <t>ENC. UNIDAD DE MAYORDOMIA</t>
  </si>
  <si>
    <t>SECCION DE TRANSPORTACION MT</t>
  </si>
  <si>
    <t>HECTOR RADHAMES MELO</t>
  </si>
  <si>
    <t>JOSE LUIS CRUZ TAVERAS</t>
  </si>
  <si>
    <t>ANTONIO AGUSTIN ABREU</t>
  </si>
  <si>
    <t>JUAN ALBERTO TERRERO CARVAJAL</t>
  </si>
  <si>
    <t>JOSE ENRIQUE BELTRE MATOS</t>
  </si>
  <si>
    <t>JOSE ALBERTO MEJIA</t>
  </si>
  <si>
    <t>ALBARO VILLAR ENCARNACION</t>
  </si>
  <si>
    <t>WELINTON ALFREDO PEREZ GUZMAN</t>
  </si>
  <si>
    <t>JOSE ALBERTO TAVAREZ SIERRA</t>
  </si>
  <si>
    <t>LAVADOR VEHICULOS</t>
  </si>
  <si>
    <t>CHOFER II</t>
  </si>
  <si>
    <t>SUPERVISOR PARQUEOS</t>
  </si>
  <si>
    <t>DEPARTAMENTO DE COMPRAS Y CONTRATACIONES MT</t>
  </si>
  <si>
    <t xml:space="preserve">ROSANNA ALTAGRACIA BEATO HERNANDEZ </t>
  </si>
  <si>
    <t>LEONOR EVELYN GONZALEZ RODRIGUEZ</t>
  </si>
  <si>
    <t>SOPORTE ADMINISTRATIVO</t>
  </si>
  <si>
    <t>MENSAJERO EXTERNO</t>
  </si>
  <si>
    <t>MILLICENT MAGNOLIA PAYANO TOLENTINO</t>
  </si>
  <si>
    <t>ELSA YSABEL QUITERIO BIDO</t>
  </si>
  <si>
    <t>MIGUEL STARLIN CABRAL SOBET</t>
  </si>
  <si>
    <t>ROSA VILMA JONES DICKSON</t>
  </si>
  <si>
    <t>SURY MIGUELINA BRITO SANCHEZ</t>
  </si>
  <si>
    <t>DIRECCION FINANCIERA MT</t>
  </si>
  <si>
    <t>CONTADOR (A)</t>
  </si>
  <si>
    <t>MARIBEL GONZALEZ HERNANDEZ</t>
  </si>
  <si>
    <t>JOSEFINA RUIZ MENDEZ</t>
  </si>
  <si>
    <t>DILCIA ELIZABETH PAULA GARCIA</t>
  </si>
  <si>
    <t>CONTADORA</t>
  </si>
  <si>
    <t>JUAN JOSE ESTRELLA MU¥OZ</t>
  </si>
  <si>
    <t>NORIS MAGALIS CASTILLO DE BAEZ</t>
  </si>
  <si>
    <t>RAMONA LEOMARIS FLORENCIO (LICDA.)</t>
  </si>
  <si>
    <t>NILDA MARIA DIAZ JIMENEZ</t>
  </si>
  <si>
    <t>ALTAGRACIA EVANGELISTA ROBLES VARGA</t>
  </si>
  <si>
    <t>RAYSA ESTHER ADAMES PIÑA</t>
  </si>
  <si>
    <t>HENRY MANUEL SENCION RODRIGUEZ</t>
  </si>
  <si>
    <t>LEIDYS YAMEL PEREZ ORTEGA</t>
  </si>
  <si>
    <t>JACQUELINE BELTRE FERNANDEZ</t>
  </si>
  <si>
    <t xml:space="preserve">ENCARGADO (A) DE LA DIVISION </t>
  </si>
  <si>
    <t>TECNICO ADM</t>
  </si>
  <si>
    <t>DABELVA PEREZ RODRIGUEZ</t>
  </si>
  <si>
    <t>WENDY CLARIBEL JIMENEZ DIAZ</t>
  </si>
  <si>
    <t>EVELYN GRISSEL VALDEZ ABREU</t>
  </si>
  <si>
    <t>ANALISTA PRESUPUESTO</t>
  </si>
  <si>
    <t>REPRESENTACION LOCAL DE TRABAJO DE BANI MT</t>
  </si>
  <si>
    <t>REPRESENTACION LOCAL DE TRABAJO DE HIGUEY MT</t>
  </si>
  <si>
    <t>REPRESENTACION LOCAL DE TRABAJO DE LA VEGA MT</t>
  </si>
  <si>
    <t>PEDRO PABLO BARRERA RUIZ</t>
  </si>
  <si>
    <t>REPRESENTACION LOCAL DE TRABAJO DE SANTIAGO MT</t>
  </si>
  <si>
    <t>REPRESENTACION LOCAL DE TRABAJO DE PROVINCIA SANTO DOMINGO MT</t>
  </si>
  <si>
    <t>CARLOS SILIE OGANDO</t>
  </si>
  <si>
    <t>MARIBEL VIDAL HERRERA</t>
  </si>
  <si>
    <t>ANGELINE CASTILLO DIAZ</t>
  </si>
  <si>
    <t>DIRECTOR DE PLANIFICACION Y D</t>
  </si>
  <si>
    <t>ENCARGADA DIVISION</t>
  </si>
  <si>
    <t>DEPARTAMENTO DE COOPERACION INTERNACIONAL MT</t>
  </si>
  <si>
    <t>LUZ MARIA ESPAILLAT</t>
  </si>
  <si>
    <t>STEPHANY FLORIAN PEREZ</t>
  </si>
  <si>
    <t>ANALISTA PROYECTOS</t>
  </si>
  <si>
    <t>BELKYS ALTAGRACIA VASQUEZ ACOSTA</t>
  </si>
  <si>
    <t xml:space="preserve">ENC. DEPARTAMENTO CALIDAD EN </t>
  </si>
  <si>
    <t>DIRECCION DE TECNOLOGIAS DE LA INFORMACION Y COMUNICACION MT</t>
  </si>
  <si>
    <t>PATRICIA YASMIN SALDAÑA HERRERA</t>
  </si>
  <si>
    <t>OCABEL BELLO ROSADO</t>
  </si>
  <si>
    <t>DEISY MONTERO MONTERO</t>
  </si>
  <si>
    <t>TECNICO EN PROGRAMACION</t>
  </si>
  <si>
    <t>DEPARTAMENTO DE OPERACIONES TIC MT</t>
  </si>
  <si>
    <t>GEREMIAS MATOS HILARIO</t>
  </si>
  <si>
    <t>LINAVER DE LOS ANGELES SALCEDO TAVA</t>
  </si>
  <si>
    <t>SOPORTE TECNICO INFORMATICO</t>
  </si>
  <si>
    <t>ANALISTA SISTEMAS INFORMATICO</t>
  </si>
  <si>
    <t>RAMON LEONARDO FABIAN ROMAN</t>
  </si>
  <si>
    <t>VITELIO ALFREDO RAMIREZ SAMBOY</t>
  </si>
  <si>
    <t>ANGEL NOEL TAVERAS RODRIGUEZ</t>
  </si>
  <si>
    <t>DEPARTAMENTO DE DESARROLLO E IMPLEMENTACION DE SISTEMAS MT</t>
  </si>
  <si>
    <t>PROGRAMADOR COMPUTADORAS</t>
  </si>
  <si>
    <t>DEPARTAMENTO DE ADMINISTRACIÓN DE SERVICIOS  MT</t>
  </si>
  <si>
    <t>JOSE MIGUEL DE LEON DE LOS SANTOS</t>
  </si>
  <si>
    <t>MANUEL FRANCISCO FELIZ SAVIÑON (ING</t>
  </si>
  <si>
    <t>WANDA SANCHEZ PRANDY</t>
  </si>
  <si>
    <t>ROSA JULIA TURBI LUCAS</t>
  </si>
  <si>
    <t>CESAR FERNANDO BOCIO DE LOS SANTOS</t>
  </si>
  <si>
    <t>MARIANO ANTONIO JAZMIN ABREU</t>
  </si>
  <si>
    <t>VANARAJ MERCEDES ESTRELLA</t>
  </si>
  <si>
    <t>SOPORTE TECNICO</t>
  </si>
  <si>
    <t>SOPORTE USUARIO</t>
  </si>
  <si>
    <t>DEPARTAMENTO DE SEGURIDAD Y MONITOREO MT</t>
  </si>
  <si>
    <t>CLARITZA GABRIEL DE LOS SANTOS</t>
  </si>
  <si>
    <t>REPRESENTACION LOCAL DE TRABAJO DE BARAHONA MT</t>
  </si>
  <si>
    <t>DIRECCION GENERAL DE EMPLEO -MT</t>
  </si>
  <si>
    <t>MAGALY AIDA RAMIREZ ACOSTA</t>
  </si>
  <si>
    <t>LILIAN ANDUJAR GOMEZ</t>
  </si>
  <si>
    <t>ROSA NATHALIA ULLOA TERRERO</t>
  </si>
  <si>
    <t>JOSE MIGUEL UBIERA JIMENEZ</t>
  </si>
  <si>
    <t>SAMIR ENRIQUE SANTOS JIMENEZ</t>
  </si>
  <si>
    <t>MARCELINO BAEZ FELIZ</t>
  </si>
  <si>
    <t>JOSE FRANCISCO GARABITO MONTERO</t>
  </si>
  <si>
    <t>OFICINA TERRITORIAL DE EMPLEO DISTRITO NACIONAL</t>
  </si>
  <si>
    <t>MARIA ELENA DEVORA RODRIGUEZ</t>
  </si>
  <si>
    <t>JORLY LISETH FELIZ RAMIREZ</t>
  </si>
  <si>
    <t>ANA MARIA ALVAREZ ENCARNACION</t>
  </si>
  <si>
    <t>OFICINA TERRITORIAL DE EMPLEO HIGUEY</t>
  </si>
  <si>
    <t>ELAYNE YASMIN CORDERO CEDANO</t>
  </si>
  <si>
    <t>OFICINA TERRITORIAL DE EMPLEO SANTIAGO</t>
  </si>
  <si>
    <t>SOLANLLY FRINET LUNA ALMONTE</t>
  </si>
  <si>
    <t>OFICINA TERRITORIAL DE EMPLEO SANTO DOMINGO ESTE</t>
  </si>
  <si>
    <t>FIDIAS LUZ ENCARNACION VIOLA</t>
  </si>
  <si>
    <t>MAGNOLIA CUEVAS CUEVA</t>
  </si>
  <si>
    <t>EUNICE CARINA SEGURA GOMEZ</t>
  </si>
  <si>
    <t>JUANA YOLANDA COMAS ADAMES</t>
  </si>
  <si>
    <t>KATHERINE GISSEL SANCHEZ PEÑA</t>
  </si>
  <si>
    <t>YISSEL MARIEL VALERA ESTEVEZ</t>
  </si>
  <si>
    <t>LUCILA RAMOS ROBLES (LIC.)</t>
  </si>
  <si>
    <t>ANYELA MABEL DE LOS SANTOS CABRERA</t>
  </si>
  <si>
    <t>OFICINA TERRITORIAL DE EMPLEO SAN JUAN DE LA MAGUANA</t>
  </si>
  <si>
    <t>NANCY MARIBEL BAUTISTA BAEZ</t>
  </si>
  <si>
    <t>OFICINA TERRITORIAL DE EMPLEO UASD</t>
  </si>
  <si>
    <t>MADELIN XIOMARA ESTEVEZ LANTIGUA</t>
  </si>
  <si>
    <t>DOMINGO HERIBERTO GARCIA LORA</t>
  </si>
  <si>
    <t>IDELFIA ROCIO VILLAVIZAR SANTOS</t>
  </si>
  <si>
    <t>OFICINA TERRITORIAL DE EMPLEO- LOS ALCARRIZOS</t>
  </si>
  <si>
    <t>DIANA CAROLINA ACOSTA UREÑA</t>
  </si>
  <si>
    <t>OFICINA TERRITORIAL DE EMPLEO - BARAHONA</t>
  </si>
  <si>
    <t>LUIS ALFREDO ROCHA BATISTA</t>
  </si>
  <si>
    <t>DEPARTAMENTO DE ORIENTACION Y OFICIOS ESPECIALIZADOS MT</t>
  </si>
  <si>
    <t>DIRECCION DE COORDINACION DE CAPACITACION MT</t>
  </si>
  <si>
    <t>ANDRES JULIO MAGALLANES SEPULVEDA</t>
  </si>
  <si>
    <t>BETSY DE LOS ANGELES HICIANO</t>
  </si>
  <si>
    <t>DOUGLAS MIGUEL HASBUN JOSE</t>
  </si>
  <si>
    <t>ERNESTO JOAQUIN GUEVARA DEVERS</t>
  </si>
  <si>
    <t>REPRESENTACION LOCAL DE TRABAJO DE DUVERGE MT</t>
  </si>
  <si>
    <t>PAMELA ELOISA MARTINEZ RUBIO</t>
  </si>
  <si>
    <t>REPRESENTACION LOCAL DE TRABAJO DE MOCA MT</t>
  </si>
  <si>
    <t>REPRESENTACION LOCAL DE TRABAJO DE MONTECRISTY MT</t>
  </si>
  <si>
    <t>JORGE LUIS RODRIGUEZ SANTANA</t>
  </si>
  <si>
    <t>AGUSTIN MIGUEL BUENO</t>
  </si>
  <si>
    <t>REPRESENTACION LOCAL DE TRABAJO DE PUERTO PLATA MT</t>
  </si>
  <si>
    <t>OBSERVATORIO DEL MERCADO LABORAL DOMINICANO MT</t>
  </si>
  <si>
    <t>ELBA ARACELIS GUZMAN ALVAREZ</t>
  </si>
  <si>
    <t>MICHEL RAFAEL PICHARDO BURGOS</t>
  </si>
  <si>
    <t>DIRECCION DEL SERVICIO NACIONAL DE EMPLEO MT</t>
  </si>
  <si>
    <t>MARIA MERCEDES BEATO BAREZ</t>
  </si>
  <si>
    <t>DEPARTAMENTO DE PROMOCION DE EMPLEO MT</t>
  </si>
  <si>
    <t>MARIA ANTONIA REYNOSO DAMIAN</t>
  </si>
  <si>
    <t>ANA RAMONA GERALDO ENCARNACION</t>
  </si>
  <si>
    <t>RAMON PICHARDO CAPELLAN</t>
  </si>
  <si>
    <t>LIDIA LUCIA ALMANZAR ZURIÑACH</t>
  </si>
  <si>
    <t>GLADYS DE LA NUEZ REYNOSO</t>
  </si>
  <si>
    <t>JUANA ARELIS DEL ORBE GUZMAN</t>
  </si>
  <si>
    <t>WINDY ACUARELIS BRITO ALCANTARA</t>
  </si>
  <si>
    <t>AXEL JAVIER FLORIAN</t>
  </si>
  <si>
    <t>ANA EULOGIA ROJAS HERNANDEZ</t>
  </si>
  <si>
    <t>CLAY MICHAEL BOCIO MEDINA</t>
  </si>
  <si>
    <t>GISELA FRAGOSO JESUS</t>
  </si>
  <si>
    <t>PASCUAL MINYETY RAMIREZ</t>
  </si>
  <si>
    <t>ARIDANIA MARIA SANCHEZ ALBERTO</t>
  </si>
  <si>
    <t>OLIVO HERNANDEZ MATOS</t>
  </si>
  <si>
    <t>MARIA YSABEL CRUZ LORENZO</t>
  </si>
  <si>
    <t>MAIRA ALEJANDRA MILIANO ROBLES</t>
  </si>
  <si>
    <t>ANEURI MANUEL FLORENCIO ABREU</t>
  </si>
  <si>
    <t>PEDRO JOSE MOSQUEA TEJADA</t>
  </si>
  <si>
    <t>FRANCISCO ANTONIO REYES ALVINO</t>
  </si>
  <si>
    <t>NIKI REQUILLO DUVAL</t>
  </si>
  <si>
    <t>MARTIN BATISTA RODRIGUEZ</t>
  </si>
  <si>
    <t>JOEL ROJAS ENCARNACION</t>
  </si>
  <si>
    <t>ANDRES DE JESUS ADON PICHARDO</t>
  </si>
  <si>
    <t>AQUILINO PEÑA CASTILLO</t>
  </si>
  <si>
    <t>GORKI JOSE MARTE DURAN</t>
  </si>
  <si>
    <t>ORIENTADORO (A) OCUPACIONAL</t>
  </si>
  <si>
    <t>DIRECTOR GENERAL</t>
  </si>
  <si>
    <t>ANALISTA OCUPACIONAL</t>
  </si>
  <si>
    <t>INSTRUCTOR (A)</t>
  </si>
  <si>
    <t>ANALISTA OBSERVATORIO LABORAL</t>
  </si>
  <si>
    <t xml:space="preserve">ENCARGADO DE MANTENIMIENTO Y </t>
  </si>
  <si>
    <t>PROFESORA DE DIBUJO</t>
  </si>
  <si>
    <t>MONITOR DE ARTESANIA</t>
  </si>
  <si>
    <t>MONITOR DE FONTANERIA</t>
  </si>
  <si>
    <t>MONITOR DE HERRERIA Y FORJA</t>
  </si>
  <si>
    <t>MONITOR DE ALBAÑILERIA</t>
  </si>
  <si>
    <t>AUXILIAR DE HERRERIA Y FORJA</t>
  </si>
  <si>
    <t>AUXILIAR DE CARPINTERIA</t>
  </si>
  <si>
    <t>MONITOR ESPECIALIZADO DE ELEC</t>
  </si>
  <si>
    <t>OFICINA TERRITORIAL DE EMPLEO COTUI</t>
  </si>
  <si>
    <t>SUCRE FELIX SANCHEZ</t>
  </si>
  <si>
    <t>DIRECCION GENERAL DE TRABAJO MT</t>
  </si>
  <si>
    <t>ANDRES VALENTIN HERRERA GONZALEZ (L</t>
  </si>
  <si>
    <t>MARIA AMANTINA NUÑEZ SOSA</t>
  </si>
  <si>
    <t>JOSE DIONISIO VILLAR (LIC.)</t>
  </si>
  <si>
    <t>KATHERINE LIZBETH LEGER VALERA</t>
  </si>
  <si>
    <t>ANDRES ALVAREZ DURAN (LIC.)</t>
  </si>
  <si>
    <t>FIDEL EDUARDO BAUTISTA BOITEL</t>
  </si>
  <si>
    <t>JUAN ENRIQUE SARITA DORREJO</t>
  </si>
  <si>
    <t>DEPARTAMENTO DE MIGRACION LABORAL MT</t>
  </si>
  <si>
    <t>FABIO ISAAC FERRERAS FERRERAS</t>
  </si>
  <si>
    <t>LEONARDO REYES</t>
  </si>
  <si>
    <t>DEPARTAMENTO DE ASISTENCIA JUDICIAL MT</t>
  </si>
  <si>
    <t>GLADYS SANCHEZ GOMEZ (LICDA.)</t>
  </si>
  <si>
    <t>SEGUNDA DE LA CRUZ SUAREZ</t>
  </si>
  <si>
    <t>JOSE DOMINGO ESPINAL RODRIGUEZ</t>
  </si>
  <si>
    <t>APOLINAR BAEZ FAMILIA (LIC)</t>
  </si>
  <si>
    <t>CARLOS ANTONIO BERROA HERNANDEZ</t>
  </si>
  <si>
    <t>JORGE EUCLIDES BURGOS CASTAÑO (LIC.</t>
  </si>
  <si>
    <t>MARIA ESTELA MONTERO DE MICHELL</t>
  </si>
  <si>
    <t>CIPRIAN ENCARNACION MARTINEZ</t>
  </si>
  <si>
    <t xml:space="preserve">AUSTRIA GERALDINA SEGURA DEL VALLE </t>
  </si>
  <si>
    <t>NESTOR CUEVAS RAMIREZ</t>
  </si>
  <si>
    <t>DILENIS RAMIREZ</t>
  </si>
  <si>
    <t>WELLINGTON PORFIRIO ZORRILLA DIAZ</t>
  </si>
  <si>
    <t>AGRIPINA PEÑA ARREDONDO (DRA.)</t>
  </si>
  <si>
    <t>YOBANNY FRANCISCO UREÑA ACOSTA</t>
  </si>
  <si>
    <t>YOLANDA MILADYS BAEZ</t>
  </si>
  <si>
    <t>CRISTIAN HICIANO REYES</t>
  </si>
  <si>
    <t>ANA ANTONIA DE LA CRUZ RODRIGUEZ</t>
  </si>
  <si>
    <t>DEPARTAMENTO DE REGISTRO Y CONTROL DE ACCIONES LABORALES MT</t>
  </si>
  <si>
    <t>FELIPE SANTIAGO STEFANI DE LOS SANT</t>
  </si>
  <si>
    <t>SOFIA AGRAMONTE (LICDA.)</t>
  </si>
  <si>
    <t>EDUARDO DOMINGUEZ GUZMAN</t>
  </si>
  <si>
    <t>ROSA MARIA DELLANIRA PEÑA ABREU</t>
  </si>
  <si>
    <t>LUIS ANTONIO RIVERA</t>
  </si>
  <si>
    <t>ANNY VICTORIA SALDAÑA ALMANZAR (LIC</t>
  </si>
  <si>
    <t>FLORANGELES SOSA CASTILLO</t>
  </si>
  <si>
    <t>AGENCIA LOCAL DE BAVARO MT</t>
  </si>
  <si>
    <t>KAREN LYNNET RAMIREZ RAMOS</t>
  </si>
  <si>
    <t>RAFAEL ANTONIO PAYANO NUÑEZ</t>
  </si>
  <si>
    <t>MICHAEL RODRIGUEZ ROJAS</t>
  </si>
  <si>
    <t>CARMEN ESTELA CONCEPCION VALERIO (L</t>
  </si>
  <si>
    <t>LUCAS EVANGELISTA ARIAS (LIC.)</t>
  </si>
  <si>
    <t>OVANY MICHEL CASTILLO</t>
  </si>
  <si>
    <t>AGENCIA LOCAL DE CONSTANZA MT</t>
  </si>
  <si>
    <t>RAMONA CRUZ COLLADO</t>
  </si>
  <si>
    <t>TOMAS RODRIGUEZ QUEZADA</t>
  </si>
  <si>
    <t>JOSE ENRIQUILLO CAMACHO GORIS</t>
  </si>
  <si>
    <t>AGENCIA LOCAL DE JARABACOA MT</t>
  </si>
  <si>
    <t>GLORIA LUISA GRULLON ABREU</t>
  </si>
  <si>
    <t>WILFREDO BRAZOBAN GENAO (DR.)</t>
  </si>
  <si>
    <t>CONFESOR REYES CUEVAS</t>
  </si>
  <si>
    <t>ROSA HERMINIA DE LA CRUZ CANELA</t>
  </si>
  <si>
    <t>AGENCIA LOCAL DE LAS MATAS DE FANFAN MT</t>
  </si>
  <si>
    <t>SORAYA MARITZA MERAN MONTES DE OCA</t>
  </si>
  <si>
    <t>VICTOR ALEXIS ZAYAS GERALDO</t>
  </si>
  <si>
    <t>IRMA KARIANNY FIGUEREO RAMIREZ</t>
  </si>
  <si>
    <t>TOMAS DALI BELLO FLORENTINO</t>
  </si>
  <si>
    <t>AGENCIA LOCAL DE LAS TERRENAS MT</t>
  </si>
  <si>
    <t>FAYE JULIA ISABEL RAMIREZ</t>
  </si>
  <si>
    <t>ELBA MARIA VALLEJO JIMENEZ</t>
  </si>
  <si>
    <t>CARLOS ORTIZ CABRERA</t>
  </si>
  <si>
    <t>JUAN CARLOS PICHARDO SANCHEZ</t>
  </si>
  <si>
    <t>ELSA NIDIA CASTILLO</t>
  </si>
  <si>
    <t>WANDY XILENA MORONTA GARCIA</t>
  </si>
  <si>
    <t>AGENCIA LOCAL DE VILLA ALTAGRACIA MT</t>
  </si>
  <si>
    <t>LUIS JOSE TAPIA LOPEZ</t>
  </si>
  <si>
    <t>GRECIA MARIA LINARES PEREZ</t>
  </si>
  <si>
    <t>GEORGINA ALTAGRACIA ESTEVEZ T. (DRA</t>
  </si>
  <si>
    <t>REPRESENTACION LOCAL DE TRABAJO DE AZUA MT</t>
  </si>
  <si>
    <t>ROSA ANTONIA SENCION MAÑON (LICDA.)</t>
  </si>
  <si>
    <t>NUREIDY ANTONIA FELIZ FIGUEREO</t>
  </si>
  <si>
    <t>ELIZABETH MESA CANELO</t>
  </si>
  <si>
    <t>MARIA ALTAGRACIA MORILLO CORCINO</t>
  </si>
  <si>
    <t>FEDERICO ARMANDO PEREYRA GUERRERO (</t>
  </si>
  <si>
    <t>ALTAGRACIA ANGELINA SOTO CARVAJAL</t>
  </si>
  <si>
    <t>FURVIA BIENVENIDA MONTERO SANCHEZ</t>
  </si>
  <si>
    <t>ALEIDA ALTAGRACIA DE LA CRUZ FULGEN</t>
  </si>
  <si>
    <t>LUCILA YANET CORNIEL FERRERAS</t>
  </si>
  <si>
    <t>MARIBEL ELIZABET RAMIREZ ROA</t>
  </si>
  <si>
    <t>CORINA MATOS RAMON</t>
  </si>
  <si>
    <t>TIRZON ROLANDO PEREZ ROSARIO</t>
  </si>
  <si>
    <t>AGUSTIN DEL CARMEN N. (LIC.)</t>
  </si>
  <si>
    <t>ISABEL GOMEZ (LICDA.)</t>
  </si>
  <si>
    <t>REPRESENTACION LOCAL DE TRABAJO DE BONAO MT</t>
  </si>
  <si>
    <t>LEONEL HOLGUIN SANCHEZ (LIC.)</t>
  </si>
  <si>
    <t>MARIA ALTAGRACIA VICENTE ACOSTA (DR</t>
  </si>
  <si>
    <t>JOSE CESPIRO GUERRERO FAJARDO</t>
  </si>
  <si>
    <t>VICTOR MANUEL LOPEZ SANCHEZ</t>
  </si>
  <si>
    <t>HENDRICK EDWING VIALET NUÑEZ</t>
  </si>
  <si>
    <t>RAMONITA DISLA JAQUEZ</t>
  </si>
  <si>
    <t>REPRESENTACION LOCAL DE TRABAJO DE COTUI MT</t>
  </si>
  <si>
    <t>ANDRES MOTA PICHARDO (LIC.)</t>
  </si>
  <si>
    <t>MARLEN FRANCISCO SANDOVAL</t>
  </si>
  <si>
    <t>LUZ DEL ALBA PEÑA CASTILLO</t>
  </si>
  <si>
    <t>ESTHER BONIFACIO JIMENEZ</t>
  </si>
  <si>
    <t>SAMUEL REINOSO RODRIGUEZ</t>
  </si>
  <si>
    <t>MANUEL DE JESUS BRITO GARCIA</t>
  </si>
  <si>
    <t>REPRESENTACION LOCAL DE TRABAJO DE DAJABON MT</t>
  </si>
  <si>
    <t>FIORDALIZA MONCION ROSARIO</t>
  </si>
  <si>
    <t>MARCELINA OVALLE OVALLE (DRA.)</t>
  </si>
  <si>
    <t>RODOLFO ANULFO ACOSTA RAMIREZ</t>
  </si>
  <si>
    <t>DIOSCOIDY ISIDRO PAULINO ROBLES</t>
  </si>
  <si>
    <t>REPRESENTACION LOCAL DE TRABAJO DE DISTRITO NACIONAL MT</t>
  </si>
  <si>
    <t>SUSANA CARRERAS POLANCO (LICDA.)</t>
  </si>
  <si>
    <t>FRANCISCO CONCEPCION AMPARO VASQUEZ</t>
  </si>
  <si>
    <t>MARICELA AMPARO FELIZ SOTO (LICDA.)</t>
  </si>
  <si>
    <t>JULIO EDUARDO PEREZ VALERA</t>
  </si>
  <si>
    <t>JUAN IGNACIO VARGAS BONILLA</t>
  </si>
  <si>
    <t>JULIAN PIMENTEL GUEVARA (ING.)</t>
  </si>
  <si>
    <t>JISITA (LUZ) MARTINEZ DE LA CRUZ (L</t>
  </si>
  <si>
    <t>MIGUEL ANGEL NUÑEZ SOSA (DR.)</t>
  </si>
  <si>
    <t>INGRID MARGARITA GRACIANO SARMIENTO</t>
  </si>
  <si>
    <t>ALTAGRACIA MERCEDES PEREZ ARIAS (LI</t>
  </si>
  <si>
    <t>EMILSE YOKASTA MEJIA ADAMES (LICDA.</t>
  </si>
  <si>
    <t>ARELIS BIENVENIDA MARTY PERALTA (LI</t>
  </si>
  <si>
    <t>OCTAVIO ANTONIO CASILLA MOLINA</t>
  </si>
  <si>
    <t>IRENE MARGARITA ACEVEDO SANTOS (DRA</t>
  </si>
  <si>
    <t>DELIA RUFINA DE LA ROSA (LICDA.)</t>
  </si>
  <si>
    <t>DULCE MARIA ALCANTARA PIMENTEL (LIC</t>
  </si>
  <si>
    <t>FELIX LARA SOBET (LIC.)</t>
  </si>
  <si>
    <t>MARILENNY ZABALA (LICDA.)</t>
  </si>
  <si>
    <t>ANTONIA SUAREZ GUZMAN</t>
  </si>
  <si>
    <t>MAXIMILIANA BELLO HEREDIA</t>
  </si>
  <si>
    <t>APOLONIA ROSARIO RODRIGUEZ</t>
  </si>
  <si>
    <t>ISABEL MATOS SEGURA (LICDA.)</t>
  </si>
  <si>
    <t>JONATHAN NATANAEL ABREU TEJADA</t>
  </si>
  <si>
    <t>JUANA MARCELINA CABRAL PEÑA</t>
  </si>
  <si>
    <t>ARGENTINA SANCHEZ NUÑEZ</t>
  </si>
  <si>
    <t>YRONELIS GERALDINA FRAGOSO SANCHEZ</t>
  </si>
  <si>
    <t>LISSETTE LEDESMA VALENTIN</t>
  </si>
  <si>
    <t>YOLANDO KENNEDY CACERES</t>
  </si>
  <si>
    <t xml:space="preserve">ELIZABETH ALTAGRACIA BAUTISTA JOSE </t>
  </si>
  <si>
    <t>NORMA LUISA SANTOS ORTIZ (DRA.)</t>
  </si>
  <si>
    <t>DOMINGA POZO JAIME (LICDA.)</t>
  </si>
  <si>
    <t>JUANA ALTAGRACIA ANDUJAR PEREZ</t>
  </si>
  <si>
    <t>ROSAURA GALVEZ ABREU</t>
  </si>
  <si>
    <t>ELIZABETH DOLORES HIDALGO ENCARNACI</t>
  </si>
  <si>
    <t>LUIS ALBERTO FELIZ TAPIA</t>
  </si>
  <si>
    <t>FERNANDO FERMIR NIVAR</t>
  </si>
  <si>
    <t>REPRESENTACION LOCAL DE TRABAJO DE ELIAS PIÑA MT</t>
  </si>
  <si>
    <t>LUCIA GARCIA BAEZ</t>
  </si>
  <si>
    <t>HERACLITO DUCLEDES PEÑA PEREZ (LIC.</t>
  </si>
  <si>
    <t>ALSIS RAYNELY JIMENEZ DEL ROSARIO</t>
  </si>
  <si>
    <t>JOSE NINO ESTEBEZ RAMIREZ</t>
  </si>
  <si>
    <t>REPRESENTACION LOCAL DE TRABAJO DE HAINA MT</t>
  </si>
  <si>
    <t>ALEXIS FELIZ DE LOS SANTOS</t>
  </si>
  <si>
    <t>ARACELIS MARGARITA MARTINEZ BRITO (</t>
  </si>
  <si>
    <t>SOLANIA RAMIREZ REYES (LICDA.)</t>
  </si>
  <si>
    <t>SANTA ELENA PEÑA</t>
  </si>
  <si>
    <t>FIOR DALIZA AQUINO DE JESUS</t>
  </si>
  <si>
    <t>CARMEN DILIA RONDON VILLAR (DRA.)</t>
  </si>
  <si>
    <t>MIGUEL ANDRES HERNANDEZ TIRADO</t>
  </si>
  <si>
    <t>ROBERTO TOMAS UBIERA (DR.)</t>
  </si>
  <si>
    <t>LUZ EMILDA ORTEGA MARTINEZ</t>
  </si>
  <si>
    <t>ALICIA ROSANNA DIAZ SANTOS</t>
  </si>
  <si>
    <t>MARISOL ABREU MEJIA</t>
  </si>
  <si>
    <t>EILYN JESABEL HIDALGO SANCHEZ</t>
  </si>
  <si>
    <t>WENDY DOLORES RODRIGUEZ CALZADO</t>
  </si>
  <si>
    <t>YOSELY MEJIA MORENO</t>
  </si>
  <si>
    <t>CARLOS FERNANDO GOMEZ MARTINEZ</t>
  </si>
  <si>
    <t>DOMINGO ANTONIO NICOLAS</t>
  </si>
  <si>
    <t>NIOVES MARGARITA RODRIGUEZ SANCHEZ</t>
  </si>
  <si>
    <t>CANDIDA SANTANA BENITEZ (LICDA.)</t>
  </si>
  <si>
    <t>REPRESENTACION LOCAL DE TRABAJO DE LA ROMANA MT</t>
  </si>
  <si>
    <t>ERICK FRANCISCO ABREU PUELLO</t>
  </si>
  <si>
    <t>ENRIQUE DOTEL MEDINA</t>
  </si>
  <si>
    <t xml:space="preserve">CRISTIAN EMILIO CORDERO ALTAGRACIA </t>
  </si>
  <si>
    <t>JOSE MANUEL FAÑA ARIAS (LIC.)</t>
  </si>
  <si>
    <t>GENNY ANBIORY GARCIA RESTITUYO</t>
  </si>
  <si>
    <t>BIANCA MARITZA BRITO</t>
  </si>
  <si>
    <t>JOSE MIESES</t>
  </si>
  <si>
    <t>ANA KAREN SEVERINO MARTINEZ</t>
  </si>
  <si>
    <t>DOMINGA TEODORO VALERIO</t>
  </si>
  <si>
    <t>MIGUEL ANGEL VARELA ANTIGUA</t>
  </si>
  <si>
    <t>ORIALIS PEREZ BAUTISTA</t>
  </si>
  <si>
    <t>ANTONIA ADAMES NUÑEZ DE BOTTIER</t>
  </si>
  <si>
    <t>JUAN FLORENTINO MEJIA</t>
  </si>
  <si>
    <t>NORKA YUDITH DE LOS ANGELES MOYA RO</t>
  </si>
  <si>
    <t>ELCIRA CRUZ FRIAS</t>
  </si>
  <si>
    <t>LUPE JAQUELIN CEPEDA CASTILLO</t>
  </si>
  <si>
    <t>FRANCISCO ANTONIO REYES CONCEPCION</t>
  </si>
  <si>
    <t>BIENVENIDO VALENTIN VALDEZ MORA</t>
  </si>
  <si>
    <t>VIRGINIA GUTIERREZ</t>
  </si>
  <si>
    <t>REPRESENTACION LOCAL DE TRABAJO DE VALVERDE MAO MT</t>
  </si>
  <si>
    <t>RAFAEL ROBLES DE LEON (LIC.)</t>
  </si>
  <si>
    <t>ANDERSON POLANCO DE OLEO</t>
  </si>
  <si>
    <t>FELIX OTTONIEL ESTEVEZ ALMENGO</t>
  </si>
  <si>
    <t>RAMONA ELVIRA ESTEVEZ SALCE DE TAVE</t>
  </si>
  <si>
    <t>JACQUELINE DEL ROSARIO MINIER ALMON</t>
  </si>
  <si>
    <t>EVELYN DORYS MATIAS GUERRERO (LICDA</t>
  </si>
  <si>
    <t>CARMEN JULIA BEATO POLANCO</t>
  </si>
  <si>
    <t>JOSE CRISTINO LEDESMA CORTORREAL</t>
  </si>
  <si>
    <t>CLARA DOLORES TAVARES GOMEZ (LIC.)</t>
  </si>
  <si>
    <t>CLAUDIO RAMON PEREZ SENCION (LIC.)</t>
  </si>
  <si>
    <t>CLISTENES MISAEL TEJADA MARTE</t>
  </si>
  <si>
    <t>RAMON ARCENIO BOURDIERD SERRATA</t>
  </si>
  <si>
    <t>NELSON ANTONIO DE PEÑA MONTAS</t>
  </si>
  <si>
    <t>REPRESENTACION LOCAL DE TRABAJO DE MONTE PLATA MT</t>
  </si>
  <si>
    <t>ALEJANDRINA ALTAGRACIA REYES MORENO</t>
  </si>
  <si>
    <t>FRANCISCA FIGUEROA ROSADO</t>
  </si>
  <si>
    <t>SARA ISABEL CABRERA</t>
  </si>
  <si>
    <t>MELFA MAGALYS MINYETTY ROSSIS</t>
  </si>
  <si>
    <t>ARACELIS MIGUELINA PAULINO REYES (L</t>
  </si>
  <si>
    <t>MAURICIO ARTURO SERRATA ZAITER</t>
  </si>
  <si>
    <t>REPRESENTACION LOCAL DE TRABAJO DE NAGUA MT</t>
  </si>
  <si>
    <t>JUANA MARIA HERNANDEZ GARCIA</t>
  </si>
  <si>
    <t>HERIBERTO DUARTE BRITO</t>
  </si>
  <si>
    <t>MARIA DE LA CRUZ RODRIGUEZ</t>
  </si>
  <si>
    <t>ANILDA VENTURA GOMEZ</t>
  </si>
  <si>
    <t>REPRESENTACION LOCAL DE TRABAJO DE NEYBA MT</t>
  </si>
  <si>
    <t>HERIBERTO MONCION ROMAN (LIC.)</t>
  </si>
  <si>
    <t>YEIRIS YAFE NOVAS MEDRANO</t>
  </si>
  <si>
    <t>REPRESENTACION LOCAL DE TRABAJO DE PEDERNALES MT</t>
  </si>
  <si>
    <t>FRANCISCO ALBERTO CASTRO HEREDIA (L</t>
  </si>
  <si>
    <t>SANTA MARIA MANCEBO MEDINA</t>
  </si>
  <si>
    <t>VURGOS PUELLO PANIAGUA</t>
  </si>
  <si>
    <t>AMAURY MATEO MATEO</t>
  </si>
  <si>
    <t>LENIN REYES GUZMAN</t>
  </si>
  <si>
    <t>ROSA ARIAS PEREZ</t>
  </si>
  <si>
    <t>ROSALY UREÑA VASQUEZ</t>
  </si>
  <si>
    <t>GEUDY GOMEZ TEJADA</t>
  </si>
  <si>
    <t>CARLOS ALBERTO CORDERO TIBURCIO</t>
  </si>
  <si>
    <t>ERIC ANDRES MEDINA COLUMNA</t>
  </si>
  <si>
    <t>MARIA ELETICIA SEVERINO RODRIGUEZ</t>
  </si>
  <si>
    <t>JERSSON SANTANA SANTANA</t>
  </si>
  <si>
    <t>NAYELI ANYELINA CASTILLO VICENTE</t>
  </si>
  <si>
    <t>SATURNINO NINA FORTUNA (LIC.)</t>
  </si>
  <si>
    <t>CESAR CABRERA SANTOS</t>
  </si>
  <si>
    <t>LEONARDO ANTONIO NUÑEZ RODRIGUEZ</t>
  </si>
  <si>
    <t>REPRESENTACION LOCAL DE TRABAJO DE SALCEDO MT</t>
  </si>
  <si>
    <t>JOSE ANTONIO REYNOSO TAVAREZ (LIC.)</t>
  </si>
  <si>
    <t>INGRID ARACELIS BRITO GARCIA</t>
  </si>
  <si>
    <t>JUANA EVANGELISTA ALMANZAR LOPEZ</t>
  </si>
  <si>
    <t>JUAN ALBERTO MARIA CRUCETA</t>
  </si>
  <si>
    <t>ANA MERCEDES CESPEDES LEDESMA (LIC.</t>
  </si>
  <si>
    <t>REPRESENTACION LOCAL DE TRABAJO DE SAMANA MT</t>
  </si>
  <si>
    <t>MELANIA ANTONIA MARTINEZ BONILLA</t>
  </si>
  <si>
    <t>LUCILINDA GERONIMO JONES</t>
  </si>
  <si>
    <t>ARMANDO AHMED HADDAD RODRIGUEZ</t>
  </si>
  <si>
    <t>REPRESENTACION LOCAL DE TRABAJO DE SAN CRISTOBAL MT</t>
  </si>
  <si>
    <t>MARGARET LISETT TERRERO MATOS (LICD</t>
  </si>
  <si>
    <t>MELECIA RODRIGUEZ DURAN (LICDA.)</t>
  </si>
  <si>
    <t>NURYS MARGARITA ARAUJO</t>
  </si>
  <si>
    <t>SANTA CEBALLOS DE JESUS</t>
  </si>
  <si>
    <t>ANA BRIOSO PAREDES</t>
  </si>
  <si>
    <t>GABRIELA ALTAGRACIA MARTINEZ</t>
  </si>
  <si>
    <t>GUILLERMO MARTINEZ BAUTISTA</t>
  </si>
  <si>
    <t>FELIX MARIA ORTIZ MATOS (ING.)</t>
  </si>
  <si>
    <t>ANGEL ELMI RAMIREZ BRITO</t>
  </si>
  <si>
    <t>YANINA ELENA PEREZ CRUZ</t>
  </si>
  <si>
    <t>RICARDO ANTONIO (DR). GROSS CASTILL</t>
  </si>
  <si>
    <t>PATRIA AMANCIO FERRERA</t>
  </si>
  <si>
    <t>REPRESENTACION LOCAL DE TRABAJO DE SAN FRANCISCO DE MACORIS MT</t>
  </si>
  <si>
    <t>ANLLIRY YASMIN TEJADA HICIANO (LICD</t>
  </si>
  <si>
    <t xml:space="preserve">CARMEN ELIZABET EVARISTA HENRIQUEZ </t>
  </si>
  <si>
    <t>ISABEL SILVERIA FERRERAS RODRIGUEZ</t>
  </si>
  <si>
    <t>ARLETTE HICIANO GUZMAN</t>
  </si>
  <si>
    <t>HIPOLITO SANCHEZ ADAMES</t>
  </si>
  <si>
    <t>CARLOS JESUS GALAN DURAN (LIC.)</t>
  </si>
  <si>
    <t>REPRESENTACION LOCAL DE TRABAJO DE SAN JOSE DE OCOA MT</t>
  </si>
  <si>
    <t>RAFAEL DURAN REMIGIO (LIC.)</t>
  </si>
  <si>
    <t>ADRIA AMARILYS GONZALEZ LARA</t>
  </si>
  <si>
    <t>JOSE GREGORIO MARTINEZ ROA</t>
  </si>
  <si>
    <t>ARIEL ELIBERTO AQUINO FELIZ</t>
  </si>
  <si>
    <t>JOSE ANTONIO PEREYRA BRITO</t>
  </si>
  <si>
    <t>ANGELICA MARIA MUÑOZ MONTAN</t>
  </si>
  <si>
    <t>REPRESENTACION LOCAL DE TRABAJO DE SAN JUAN DE LA MAGUANA MT</t>
  </si>
  <si>
    <t>YURY DIANA LEBRON FERRERAS</t>
  </si>
  <si>
    <t>JOSE ANDRES PANIAGUA</t>
  </si>
  <si>
    <t>ADALGISA YSABEL ALCANTARA MORENO</t>
  </si>
  <si>
    <t>JUAN MANUEL PEREZ MENDEZ</t>
  </si>
  <si>
    <t>REPRESENTACION LOCAL DE TRABAJO DE SAN PEDRO DE MACORIS MT</t>
  </si>
  <si>
    <t>LEONOR MERCEDES MARTINEZ MARTINEZ (</t>
  </si>
  <si>
    <t>SINDY DAHIAN SIERRA FELICIANO</t>
  </si>
  <si>
    <t>MARIA ALTAGRACIA CARO GUERRERO</t>
  </si>
  <si>
    <t>MARITZA SANTANA MOTA</t>
  </si>
  <si>
    <t>JUAN MERCEDES BASILIO</t>
  </si>
  <si>
    <t>MARIBEL TAVERAS MEDINA</t>
  </si>
  <si>
    <t>DARIO ANTONIO CUETO LEONARDO</t>
  </si>
  <si>
    <t>BELLANIRA ARECHE JIMENEZ</t>
  </si>
  <si>
    <t>CATHERINE ARREDONDO SANTANA</t>
  </si>
  <si>
    <t>MODESTA SOLIVER MERCEDES</t>
  </si>
  <si>
    <t>BIKIANA YOJANNY AGRAMONTE GOMEZ</t>
  </si>
  <si>
    <t>HENDRY DIAZ ORTIZ</t>
  </si>
  <si>
    <t>SERGIO REMIGIO GARCIA ARIAS (LIC.)</t>
  </si>
  <si>
    <t>VICTOR GUERRERO OGANDO (LIC.)</t>
  </si>
  <si>
    <t>PEDRO JULIO ZAPATA MONCION (LIC.)</t>
  </si>
  <si>
    <t>IVELISSE MARIA MATA ROJAS</t>
  </si>
  <si>
    <t>MARIA ISABEL PAULINO PARRA</t>
  </si>
  <si>
    <t>MARIA MARIGNACIA RODRIGUEZ MARTINEZ</t>
  </si>
  <si>
    <t>ANA FRANCISCA TAVAREZ GARCIA</t>
  </si>
  <si>
    <t>DIGNA MERCEDES VARGAS JIMENEZ</t>
  </si>
  <si>
    <t>GRACE MERCEDES LORA BATLLE</t>
  </si>
  <si>
    <t>PEDRO PABLO TAVERAS MARTINEZ</t>
  </si>
  <si>
    <t>VLADIMIR ORLANDO RODRIGUEZ</t>
  </si>
  <si>
    <t>CARLOS ALBERTO RODRIGUEZ ARIAS (LIC</t>
  </si>
  <si>
    <t>MARIA ALEJANDRA TEJADA SANABIA</t>
  </si>
  <si>
    <t>CARMEN IRIS FRIAS</t>
  </si>
  <si>
    <t>MARITZA DE LA CRUZ ARVELO (LICDA.)</t>
  </si>
  <si>
    <t>LUCIANO DOMINGO MARTINEZ BATISTA</t>
  </si>
  <si>
    <t>ANA ALQUIDANIA TEJADA GONZALEZ</t>
  </si>
  <si>
    <t>YUNISSE MARIA SUAREZ GONZALEZ</t>
  </si>
  <si>
    <t>DEWAR DAVID REYES PEÑA</t>
  </si>
  <si>
    <t>LAURA LIZ LUCIANO</t>
  </si>
  <si>
    <t>DEIVY MADIEL MEDINA COMPRES</t>
  </si>
  <si>
    <t>MALVIN GERMAN SALCEDO MORA</t>
  </si>
  <si>
    <t>EDUARDO HERNANDEZ DELGADO</t>
  </si>
  <si>
    <t>HILDA MERCEDES LOPEZ MARTINEZ</t>
  </si>
  <si>
    <t>RICHARD TEJADA CRUZ</t>
  </si>
  <si>
    <t>ANA YAJAIRA PICHARDO RODRIGUEZ</t>
  </si>
  <si>
    <t>ROSY YANELL CUESTO GOMEZ</t>
  </si>
  <si>
    <t>LOURDES LISABET SORIANO JACOBO (LIC</t>
  </si>
  <si>
    <t>JESSICA FRANCHESSCA HEREDIA ESPINAL</t>
  </si>
  <si>
    <t>ENGRACIA MERCEDES REYES AGUILERA (L</t>
  </si>
  <si>
    <t>NICAURY DE LA CRUZ SOSA</t>
  </si>
  <si>
    <t>ENMANUEL BRADOR</t>
  </si>
  <si>
    <t>MIRIAM ELIZABETH AQUINO DE JESUS</t>
  </si>
  <si>
    <t>ROSARIO DE LA ROSA GUERRERO (LIC.)</t>
  </si>
  <si>
    <t>JUAN EMILIO REYES AYALA</t>
  </si>
  <si>
    <t>GRISELDA ALTAGRACIA GOMEZ RAMIREZ (</t>
  </si>
  <si>
    <t>DILCIA RODRIGUEZ RAMIREZ (LICDA.)</t>
  </si>
  <si>
    <t>JOSE FERNANDEZ VARGAS (LIC.)</t>
  </si>
  <si>
    <t>MARIA DEL CARMEN CUETO SANTANA (DRA</t>
  </si>
  <si>
    <t>ARACELIS GUERRERO</t>
  </si>
  <si>
    <t>RONNY ROMAN LEYBA MORENO</t>
  </si>
  <si>
    <t>MARTA NORIS PANTALEON FERRERIRA (LI</t>
  </si>
  <si>
    <t>KYRSI MARTINEZ SANTANA (LICDA.)</t>
  </si>
  <si>
    <t>FELIX ANDRES CONTRERAS VALENZUELA (</t>
  </si>
  <si>
    <t>SANTIAGO MONTERO OGANDO (LIC.)</t>
  </si>
  <si>
    <t>JACQUELINE ALTAGRACIA MATA PEREZ</t>
  </si>
  <si>
    <t>BERKY MEJIA DICKSON</t>
  </si>
  <si>
    <t>MARISOL PLACERES MENDEZ</t>
  </si>
  <si>
    <t>ORQUIDEA MORAIMA MORATO CACERES</t>
  </si>
  <si>
    <t>MARVELIS HERNANDEZ TRINIDAD</t>
  </si>
  <si>
    <t>RITA AMADA ESPINO MANZUETA</t>
  </si>
  <si>
    <t>PERSEVERANA PONCIANO VILORIO</t>
  </si>
  <si>
    <t>CARLA JIMENEZ DE JESUS (LICDA.)</t>
  </si>
  <si>
    <t>VICTOR MANUEL ZABALA RODRIGUEZ</t>
  </si>
  <si>
    <t>RAFAELA SANCHEZ CASTILLO</t>
  </si>
  <si>
    <t>MARIA SOTO</t>
  </si>
  <si>
    <t>ENERCIDA ALEXANDE MONTERO RODRIGUEZ</t>
  </si>
  <si>
    <t>FRANCISCO RICARDO FRANCO BAEZ</t>
  </si>
  <si>
    <t>MARIA ELENA CARELA SANTANA</t>
  </si>
  <si>
    <t>FELIPA JAIME CONNOR</t>
  </si>
  <si>
    <t>MARGARITA MARIA ORTIZ DE LA CRUZ</t>
  </si>
  <si>
    <t>JUAN MANUEL MERCEDES MONTAÑO (LIC.)</t>
  </si>
  <si>
    <t>MAXIMILIANO HEREDIA</t>
  </si>
  <si>
    <t>JOSELIN DOMINGUEZ</t>
  </si>
  <si>
    <t>SORANYI ENCARNACION MONTERO</t>
  </si>
  <si>
    <t>CLARIBEL VICENTE VALDEZ</t>
  </si>
  <si>
    <t>REPRESENTACION LOCAL DE TRABAJO DE SANTO DOMINGO OESTE MT</t>
  </si>
  <si>
    <t>GLORIA ELIZABETH GONZALEZ LOCKHART</t>
  </si>
  <si>
    <t>RAMON ANTONIO CRUZ PEGUERO</t>
  </si>
  <si>
    <t>MARIA ALTAGRACIA ABREU PAULINO</t>
  </si>
  <si>
    <t>CLAUDIA ALEJANDRA FERMIN ENCARNACIO</t>
  </si>
  <si>
    <t>ELISANIA LARA JAVIER</t>
  </si>
  <si>
    <t>YSABEL TAVAREZ SANCHEZ</t>
  </si>
  <si>
    <t>SUSANA MATOS MEDINA</t>
  </si>
  <si>
    <t>LIGIA MATILDE PADOVANI GUZMAN (DRA.</t>
  </si>
  <si>
    <t>FABIA VALDEZ SURIEL</t>
  </si>
  <si>
    <t>ROBERTO NATHANIEL MONAGAS GONZALEZ</t>
  </si>
  <si>
    <t>CARLOS MANUEL CAMPECHANO ALCANTARA</t>
  </si>
  <si>
    <t>ALBERT DE JESUS ROSARIO FIGUEROA</t>
  </si>
  <si>
    <t>YAJAIRA BLANCO</t>
  </si>
  <si>
    <t>SUSANA ALTAGRACIA FERNANDEZ ARIAS (</t>
  </si>
  <si>
    <t>YLONKA LORINLEY POLANCO CRUZ</t>
  </si>
  <si>
    <t>ELSA MIGUELINA GUILLEN GERONIMO</t>
  </si>
  <si>
    <t>MIGUELINA MONTERO MONTERO</t>
  </si>
  <si>
    <t>WILLIAM ANTONIO RODRIGUEZ VASQUEZ</t>
  </si>
  <si>
    <t>ROBERTO ANTONIO SILFA PEREZ</t>
  </si>
  <si>
    <t>ALMA DANESA INOA CASTRO (LICDA.)</t>
  </si>
  <si>
    <t>RAMON EMILIO AGRAMONTE MELO (LIC.)</t>
  </si>
  <si>
    <t>JUANITA DIAZ CABRERA (LICDA.)</t>
  </si>
  <si>
    <t>CANDI ROSA FAMILIA MUESES</t>
  </si>
  <si>
    <t>PEDRO MARIA CANARIO MONTERO (LIC.)</t>
  </si>
  <si>
    <t>MARIA GUADALUPE SANCHEZ GUZMAN</t>
  </si>
  <si>
    <t>FELIPE DE JESUS HIDALGO JAVIER</t>
  </si>
  <si>
    <t>ALEXANDER ADON ROSARIO</t>
  </si>
  <si>
    <t>MARIA ANTONIA CABRERA FERNANDEZ (LI</t>
  </si>
  <si>
    <t>LUZ BERKYS NUÑEZ ESPINOSA</t>
  </si>
  <si>
    <t>REPRESENTACION LOCAL DE TRABAJO DE EL SEYBO MT</t>
  </si>
  <si>
    <t>JOSE FRANCISCO SANCHEZ CARELA</t>
  </si>
  <si>
    <t>VIRGINIA CECILIA ZORRILLA NIETO</t>
  </si>
  <si>
    <t>DARIO FRIAS CARELA</t>
  </si>
  <si>
    <t>FELICIA FORCHEZ RAMOS</t>
  </si>
  <si>
    <t>ANGELA ZOMERI AYBAR RAMOS</t>
  </si>
  <si>
    <t>JUAN FRANCISCO GUERRERO PEÑA</t>
  </si>
  <si>
    <t>MERY STEPHSNNY SEVERINO VASQUEZ</t>
  </si>
  <si>
    <t>DIRECCION DE INSPECCION MT</t>
  </si>
  <si>
    <t>FRANCISCA LEONOR TEJADA VASQUEZ (LI</t>
  </si>
  <si>
    <t>KATHERINE MARIE BAEZ CASTILLO</t>
  </si>
  <si>
    <t>JACINTO DIOMEDES PEREZ LACHAPEL (DR</t>
  </si>
  <si>
    <t>MARIA DE LA CRUZ MERCEDES (DRA.)</t>
  </si>
  <si>
    <t>JUAN RAMON VENTURA REYES</t>
  </si>
  <si>
    <t>DIRECCION DE MEDIACION Y ARBITRAJE MT</t>
  </si>
  <si>
    <t>LILLIAM JOSEFINA OLIVIER DE LIMA</t>
  </si>
  <si>
    <t>LUIS FRANCISCO REGALADO TAVAREZ</t>
  </si>
  <si>
    <t>RAMONA RAFAELA DEL CARMEN HERNANDEZ</t>
  </si>
  <si>
    <t>ERIDANIA MERCEDES ALVAREZ DE LA ROS</t>
  </si>
  <si>
    <t>COMITE NACIONAL DE SALARIO MT</t>
  </si>
  <si>
    <t>PATRICIA EVANGELINA REYES HERNANDEZ</t>
  </si>
  <si>
    <t>BELIZA ALTAGRACIA PAULINO GONZALEZ</t>
  </si>
  <si>
    <t>GENESIS SAMUEL DEL ROSARIO UBIERA</t>
  </si>
  <si>
    <t>ERASMO ALBERTO PEREZ TEJEDA</t>
  </si>
  <si>
    <t>RUTH ARGELIA RONDON</t>
  </si>
  <si>
    <t>ANDRES ROJAS ROSARIO</t>
  </si>
  <si>
    <t>RAMON GUSTAVO GARCIA RAMOS</t>
  </si>
  <si>
    <t>ZAHIRA HEROINA GRULLON DE LA CRUZ</t>
  </si>
  <si>
    <t>DIRECCION GENERAL DE HIGIENE Y SEGURIDAD INDUSTRIAL  MT</t>
  </si>
  <si>
    <t>INGRID YISSEL BASORA OZUNA</t>
  </si>
  <si>
    <t>DARISNELLY RODRIGUEZ JIMENEZ</t>
  </si>
  <si>
    <t>OBSERVATORIO DE PREVENCION DE RIESGOS LABORALES  MT</t>
  </si>
  <si>
    <t>BIENVENIDO CASTILLO</t>
  </si>
  <si>
    <t>ANA FRANCISCA RODRIGUEZ RODRIGUEZ</t>
  </si>
  <si>
    <t>DEPARTAMENTO DE VIGILANCIA Y EVALUACIÓN MT</t>
  </si>
  <si>
    <t>JOAQUIN LORENZO MONTILLA</t>
  </si>
  <si>
    <t>FERNANDO EMILIO SANTANA SEPULVEDA</t>
  </si>
  <si>
    <t>MARTHA RAMONA PICHARDO BAEZ</t>
  </si>
  <si>
    <t>GREGORIA PAYANO VELEZ (LICDA.)</t>
  </si>
  <si>
    <t>LILLIAM ADALISA DE LOS MILAGRO RODR</t>
  </si>
  <si>
    <t>DEPARTAMENTO DE DIVULGACIÓN Y PREVENCION MT</t>
  </si>
  <si>
    <t>DORKA RAMIREZ RODRIGUEZ</t>
  </si>
  <si>
    <t>DIRECCION DE TRABAJO INFANTIL MT</t>
  </si>
  <si>
    <t>JUANA RAMIREZ DE JESUS</t>
  </si>
  <si>
    <t>RODOLFO RIVERA DIAZ</t>
  </si>
  <si>
    <t>SARAH RUFINA GONZALEZ RUBIO</t>
  </si>
  <si>
    <t>DANILO BELEN SANCHEZ</t>
  </si>
  <si>
    <t>SANTIAGO NUESI PEÑA</t>
  </si>
  <si>
    <t>ENEMENCIO FEDERICO GOMERA RAMON</t>
  </si>
  <si>
    <t>BELKYS DE LA ROSA PEREZ</t>
  </si>
  <si>
    <t>IGNACIO ANTONIO PEREZ PERALTA</t>
  </si>
  <si>
    <t>SUB DIRECTOR</t>
  </si>
  <si>
    <t>ENCARGADO DE UNIDAD</t>
  </si>
  <si>
    <t>REPRESENTANTE LOCAL</t>
  </si>
  <si>
    <t>ENCARGADO UNIDAD</t>
  </si>
  <si>
    <t>SECRETARIA AUXILIAR</t>
  </si>
  <si>
    <t>INSPECTOR (A) SUPERVISOR (A)</t>
  </si>
  <si>
    <t>MEDIADOR</t>
  </si>
  <si>
    <t>SUB-DIRECTOR</t>
  </si>
  <si>
    <t>TECNICO</t>
  </si>
  <si>
    <t>COORDINADOR DE LA DIFUSION DE</t>
  </si>
  <si>
    <t>JUAN PABLO FERNANDEZ RODRIGUEZ</t>
  </si>
  <si>
    <t>DORCA MARGARITA GARCIA SANCHEZ</t>
  </si>
  <si>
    <t>DOLLY CELESTE GRACIANO MATOS</t>
  </si>
  <si>
    <t>LAURA DOLORES DIAZ PEREZ</t>
  </si>
  <si>
    <t>MARILUZ DE LOS SANTOS ALCANTARA</t>
  </si>
  <si>
    <t>DIVISION DE ATENCION VIH Y SIDA MT</t>
  </si>
  <si>
    <t>JULIANA ESTHER REYES MENDEZ</t>
  </si>
  <si>
    <t>Encargado (a) Nomina</t>
  </si>
  <si>
    <t>Director (a) Financiero (a)</t>
  </si>
  <si>
    <t>Dirección Financiera</t>
  </si>
  <si>
    <t>ENRIQUE REINALDO ALFAU CASTILLO</t>
  </si>
  <si>
    <t>COORDINADOR DESPACHO</t>
  </si>
  <si>
    <t>IRMA LISBETH RODRIGUEZ COMPRES</t>
  </si>
  <si>
    <t>WINSTON MARTE VERAS</t>
  </si>
  <si>
    <t>AYUNTAMIENTO DE MANTENIMIENTO</t>
  </si>
  <si>
    <t>JHADIT ESMERALDA VALENZUELA JIMENEZ</t>
  </si>
  <si>
    <t>ANA MARIA DE LOS SANTOS SANTOS</t>
  </si>
  <si>
    <t>CONSERJE SERV. GENERALES</t>
  </si>
  <si>
    <t>RADHAMES DE JESUS REYES ROSARIO</t>
  </si>
  <si>
    <t>PEDRO MUÑOZ ALEJO</t>
  </si>
  <si>
    <t>EVA JOSEFINA PUJOLS</t>
  </si>
  <si>
    <t>FANNY ESTHER FELIZ PEREZ</t>
  </si>
  <si>
    <t>ANA HILDA FIGUEREO MATEO</t>
  </si>
  <si>
    <t>RAISA SOLER</t>
  </si>
  <si>
    <t>JULIA KARINY PEÑA GUERRERO</t>
  </si>
  <si>
    <t>SANTIAGO PEÑA SOSA</t>
  </si>
  <si>
    <t>JUANA VASQUEZ MOSQUEA</t>
  </si>
  <si>
    <t>KISAIRA PAOLA DE LOS SANTOS TAVERAS</t>
  </si>
  <si>
    <t>PATRICIA MORILLO GRULLON</t>
  </si>
  <si>
    <t>JULIO CESAR NUÑEZ ROSARIO</t>
  </si>
  <si>
    <t>RAFAEL ORLANDO OVALLES BLANCO</t>
  </si>
  <si>
    <t>DILENNIS FELIZ SAMBOY</t>
  </si>
  <si>
    <t>KEISY MIRQUELADY PEREZ POLANCO</t>
  </si>
  <si>
    <t>DIANA CAROLINA DIAZ PEREZ</t>
  </si>
  <si>
    <t>JULIO CESAR SORIANO AMPARO</t>
  </si>
  <si>
    <t>ANALISTA LEGAL</t>
  </si>
  <si>
    <t>SANTO GERTRUDYS SOTO VASQUEZ</t>
  </si>
  <si>
    <t>JUANA MARIA DE JESUS DEL ROSARIO</t>
  </si>
  <si>
    <t>SINTHIA VARGAS CUEVAS</t>
  </si>
  <si>
    <t>FRANKLIN MAYOBANEX ROSA GARCIA</t>
  </si>
  <si>
    <t>JUNIOR ALEXANDER RAMOS CRUZ</t>
  </si>
  <si>
    <t>HILARIO AGUSTIN MARTE PANTALEON</t>
  </si>
  <si>
    <t>MINERVA PERALTA FOX</t>
  </si>
  <si>
    <t>YOCELYN ALEXANDRA GONZALEZ CEPEDA</t>
  </si>
  <si>
    <t>ANALISTA DE DESARROLLO ORGANIZACIONAL</t>
  </si>
  <si>
    <t>BLADIMIR EMILIO VALDEZ ALVINO</t>
  </si>
  <si>
    <t>ELIZABETH MAÑON PAULA</t>
  </si>
  <si>
    <t>ANGEL MISAEL MONTERO</t>
  </si>
  <si>
    <t>LUIS FEDERICO GONZALEZ HEREDIA</t>
  </si>
  <si>
    <t>FABIAN ANIBAL PEÑA GONZALEZ</t>
  </si>
  <si>
    <t>EDWARD DE LOS SANTOS DE LA ROSA</t>
  </si>
  <si>
    <t>RAMONA ESTHEFANIA MARTE TORRES</t>
  </si>
  <si>
    <t>DOMINGO CABRAL DE LA ROSA</t>
  </si>
  <si>
    <t>DUCLENIA MARIA TAVAREZ ABREU</t>
  </si>
  <si>
    <t>TECNICO ADMINISTRATIVO</t>
  </si>
  <si>
    <t>DULCE MARIA CABRERA DEL ORBE</t>
  </si>
  <si>
    <t>BRENDA ROA MONITLLA</t>
  </si>
  <si>
    <t>FELIPE ANTONIO CAPELLAN PEREZ</t>
  </si>
  <si>
    <t>SUPERVISOR MANTENIMIENTO</t>
  </si>
  <si>
    <t>JUAN ANTONIO SANCHEZ VALDEZ</t>
  </si>
  <si>
    <t>DIANA CAROLINA CASTILLO PEREZ</t>
  </si>
  <si>
    <t>CLARISA CARMONA CARMONA</t>
  </si>
  <si>
    <t>JOHNNY CABRERA</t>
  </si>
  <si>
    <t>MELISSA CHRISTINE DELGADO ULERIO</t>
  </si>
  <si>
    <t>MENSAJERA INTERNA</t>
  </si>
  <si>
    <t>Sexo</t>
  </si>
  <si>
    <t>Categoría</t>
  </si>
  <si>
    <t>FEMENINO</t>
  </si>
  <si>
    <t>MASCULINO</t>
  </si>
  <si>
    <t>AGUEDA MARIA SUERO</t>
  </si>
  <si>
    <t>ANNY STEFANY GUTIERREZ RODRIGUEZ</t>
  </si>
  <si>
    <t>ESTATUTO SIMPLIFICADO</t>
  </si>
  <si>
    <t>ZUNILDA ALVARADO</t>
  </si>
  <si>
    <t>EDDY SOSA CASTILLO</t>
  </si>
  <si>
    <t>ADA YSABEL VALENZUELA GUERRERO</t>
  </si>
  <si>
    <t>LIBRE NOMBRAMIENTO Y REMOCION</t>
  </si>
  <si>
    <t>CARRERA ADMINISTRATIVA</t>
  </si>
  <si>
    <t xml:space="preserve"> CARRERA ADMINISTRATIVA</t>
  </si>
  <si>
    <r>
      <t xml:space="preserve">                                                                                            Nómina de Sueldos: </t>
    </r>
    <r>
      <rPr>
        <u/>
        <sz val="20"/>
        <rFont val="Bell MT"/>
        <family val="1"/>
      </rPr>
      <t>Empleados Fijos</t>
    </r>
  </si>
  <si>
    <t>ROMERI ALTAGRACIA BEATO ROQUE</t>
  </si>
  <si>
    <t>IVELISSE ALTAGRACIA SULIS PANIAGUA</t>
  </si>
  <si>
    <t>JOSE MANUEL RIVERA MONTILLA</t>
  </si>
  <si>
    <t>AUXILIAR ADMINISTRATIVO</t>
  </si>
  <si>
    <t>KENIA MARIA LEREBOURS DE LOS SANTOS</t>
  </si>
  <si>
    <t>MARIA MIGUELINA ALVINO VALDEZ</t>
  </si>
  <si>
    <t>JOSE ALBERTO PEÑA</t>
  </si>
  <si>
    <t>JUANA EVANGELISTA JOSE GUZMAN</t>
  </si>
  <si>
    <t>HILDA MARIA ALCANTARA ALCANTARA</t>
  </si>
  <si>
    <t>RUSBELY MASSIEL POLANCO CAMPUSANO</t>
  </si>
  <si>
    <t>JUAN FRANCISCO GERMAN GARCIA</t>
  </si>
  <si>
    <t>RENATA MARIA MARTINEZ GARCIA</t>
  </si>
  <si>
    <t>LUIS ENRIQUE MATOS PEREZ</t>
  </si>
  <si>
    <t>LUISA ALEJANDRA DE LA CRUZ FERMIN</t>
  </si>
  <si>
    <t>CARMEN LUISA SOTO SANTOS</t>
  </si>
  <si>
    <t>YISSETTE VALENTINA CONTRERAS HERNANDEZ</t>
  </si>
  <si>
    <t>KARIN AURA FIGUEREO CABRAL</t>
  </si>
  <si>
    <t>WINSTON EDRIS ZABALA SOLIS</t>
  </si>
  <si>
    <t>REPRESENTACION LOCAL DE TRABAJO DE SANTIAGO RODRRIGUEZ MT</t>
  </si>
  <si>
    <t>ENCARGADA DE SERVICIO AL PERSONAL</t>
  </si>
  <si>
    <t>JOHANNA BURGOS ROJJAS</t>
  </si>
  <si>
    <t>ALTAGRACIA VENTURA SEPULVEDA</t>
  </si>
  <si>
    <t>MAYERI FRANCHESCA PEREZ PEÑA</t>
  </si>
  <si>
    <t>MARIA MAGDALENA PEREZ TORRES</t>
  </si>
  <si>
    <t>ANTONIA RUIZ</t>
  </si>
  <si>
    <t>ARIEL DANILO MARCHENA MESA</t>
  </si>
  <si>
    <t>FRANCISCO MARTINEZ SALA</t>
  </si>
  <si>
    <t>ORIENTADOR OCUPACIONAL</t>
  </si>
  <si>
    <t>JUANA VERONICA BAEZ MONTERO</t>
  </si>
  <si>
    <t>MARILYN PAULINO</t>
  </si>
  <si>
    <t>VIGNY GUILLERMINA ARECHE ROSARIO</t>
  </si>
  <si>
    <t>AIXILIAR ADMINISTRATIVA A.</t>
  </si>
  <si>
    <t>VICTOR HUGO DE JESUS CASTILLO TRINI</t>
  </si>
  <si>
    <t>JACQUELINES MARIA SANCHEZ CASTRO</t>
  </si>
  <si>
    <t>MERCEDES AMADOR RAMIREZ</t>
  </si>
  <si>
    <t>ONIVEL CUEVAS RUBIO</t>
  </si>
  <si>
    <t>AUXILIAR ADMINISTRATIVA A</t>
  </si>
  <si>
    <t>AUXKILIAR ADMINISTRATIVO A</t>
  </si>
  <si>
    <t>YERALDIN BELEN DE CEDEÑO</t>
  </si>
  <si>
    <t>AUXILIAR ADMINISTRATIVO A.</t>
  </si>
  <si>
    <t>CARMEN BEATRIZ FERNANDEZ</t>
  </si>
  <si>
    <t>AUXILIAR ADMINISRATIVA A</t>
  </si>
  <si>
    <t>DANIELA CRISTAL DE LA ROSA AQUINO</t>
  </si>
  <si>
    <t>MORELIA JAVIER PEÑA</t>
  </si>
  <si>
    <t>MANUEL ANTONIO HENRRY POLANCO</t>
  </si>
  <si>
    <t>CAROLIN MARIEL ALCANTARA REYNOSO</t>
  </si>
  <si>
    <t>AUXILIAR DE PROTOCOLO</t>
  </si>
  <si>
    <t>AUXILIAR DE EVENTO Y PROTOCOLO</t>
  </si>
  <si>
    <t xml:space="preserve">ASISTENTE </t>
  </si>
  <si>
    <t>MARICRYS  KAROLINA MORILLO GERMOSEN</t>
  </si>
  <si>
    <t>AUXILIAR DE INDORMACION CIUDADDANA</t>
  </si>
  <si>
    <t>DOMINGO ARIAS ANDUJAR</t>
  </si>
  <si>
    <t>MONSON DEFINANZA</t>
  </si>
  <si>
    <t>MACULINO</t>
  </si>
  <si>
    <t>ERNESTO DE LEON  SANCHEZ</t>
  </si>
  <si>
    <t>AUX. ALMACEN</t>
  </si>
  <si>
    <t>CARLOS RAMON MARTINEZ REYES</t>
  </si>
  <si>
    <t>RUBEL MEDINA REYES</t>
  </si>
  <si>
    <t>CARMEN  M. ELIZABETH ABREU GRATEREAU</t>
  </si>
  <si>
    <t>FRANSIX MIGUELINA VALDEZ ROSARIO</t>
  </si>
  <si>
    <t>EVANGELINA PEREZ</t>
  </si>
  <si>
    <t>SUNILDA DE JESUS VASQUEZ ARIAS</t>
  </si>
  <si>
    <t>DIGITADORA</t>
  </si>
  <si>
    <t>ANA YOKASTA FERNANDEZ LIQUET</t>
  </si>
  <si>
    <t>PEDRO GARCIA PEÑALO</t>
  </si>
  <si>
    <t>FRANCISCA DE OLEO  ENCARNACION</t>
  </si>
  <si>
    <t>YNGRI RAQUEL ROSSI SOLANO</t>
  </si>
  <si>
    <t>NATHALY GUTIERREZ ORTIZ</t>
  </si>
  <si>
    <t>JENNIFER RIVERA TAVERAS</t>
  </si>
  <si>
    <t>OFICINA TERRITORIAL DE EMPLEO SAN FRANCISCO DE MACORIS</t>
  </si>
  <si>
    <t>FELICITA TAPIA FABIAN</t>
  </si>
  <si>
    <t>RAFAEL ALBERTO CRUZ HERNANDEZ</t>
  </si>
  <si>
    <t>ANIBAL DE JESUS PIMENTEL OGANDO</t>
  </si>
  <si>
    <t>ZULEICA ALTAGRACIA DOLONE GARCIA</t>
  </si>
  <si>
    <t>AUXILIAR ALMACEN Y SUMINISTRO</t>
  </si>
  <si>
    <t>JOAQUIN HERNANDEZ ROSARIO</t>
  </si>
  <si>
    <t>VIDAL RAMIREZ DE JESUS</t>
  </si>
  <si>
    <t>BALBINA PAEZ CANDELARIO</t>
  </si>
  <si>
    <t>YOSELYN LOPEZ</t>
  </si>
  <si>
    <t>JENNY GISELLE MINIÑO TAVAREZ</t>
  </si>
  <si>
    <t>MARCOS ERNESTO FERNANDEZ FELIZ</t>
  </si>
  <si>
    <t>ANA RINA TEJADA GIL</t>
  </si>
  <si>
    <t>FEMEMINO</t>
  </si>
  <si>
    <t>SOLANGE DIPP CASTILLO</t>
  </si>
  <si>
    <t>YANIRA ANTONIA HERASME HERASME (LIC</t>
  </si>
  <si>
    <t>JUAN DE JESUS ALBERTO DE LOS SANTOS</t>
  </si>
  <si>
    <t>YHERANDY DALLANARA PEÑA CORDERO</t>
  </si>
  <si>
    <t>BARTOLOME ANASTACIO PEREZ JIMENEZ</t>
  </si>
  <si>
    <t>LEONEL ALMONTE ORTEGA</t>
  </si>
  <si>
    <t>MARTINA GENAO SANTOS</t>
  </si>
  <si>
    <t>RAMONA GIOVANNI PEGUERO LACHAPEL</t>
  </si>
  <si>
    <t>RICARDO PEÑA MESA</t>
  </si>
  <si>
    <t>LISBETH STEPHANY MENDEZ MERCEDES</t>
  </si>
  <si>
    <t>MELANIA CRUZ NUÑEZ</t>
  </si>
  <si>
    <t>ROSMERY PAMELA BARETT CUEVAS</t>
  </si>
  <si>
    <t>MARIA ISABEL DE LEON REYNOSO</t>
  </si>
  <si>
    <t>JONATHAN DE JESUS RIVAS RAMIREZ</t>
  </si>
  <si>
    <t>ANA LIDYA PEÑA SILAS</t>
  </si>
  <si>
    <t>ALEXANDER AQUINO VALERA</t>
  </si>
  <si>
    <t>YURILEKY FRIAS RAMOS</t>
  </si>
  <si>
    <t>LUCIANO ANTONIO ALVAREZ DIAZ</t>
  </si>
  <si>
    <t>MIRIAM MARGARITA GONZALEZ DE ROJAS</t>
  </si>
  <si>
    <t>CRISTINA EMPERATRIZ GARCIA VASQUEZ</t>
  </si>
  <si>
    <t>ESTELA GERALDO DE LOS SANTOS</t>
  </si>
  <si>
    <t>JAVIER RAMON ENCARNACION SANCHEZ</t>
  </si>
  <si>
    <t>RANDY RODRIGUEZ</t>
  </si>
  <si>
    <t>RAQUEL YANIBEL DUARTE ROSARIO</t>
  </si>
  <si>
    <t>HANABELLE VAZQUEZ DEL ROSARIO</t>
  </si>
  <si>
    <t>ROSANNA DIANYSSI GOMEZ GOMEZ</t>
  </si>
  <si>
    <t>MARIA ARGENTINA GUZMAN ROSARIO</t>
  </si>
  <si>
    <t xml:space="preserve">SECRETARIA </t>
  </si>
  <si>
    <t>Empleado (2.87%)</t>
  </si>
  <si>
    <t>OFICINA TERRITORIAL DE EMPLEO SAN PEDRO DE MACORIS</t>
  </si>
  <si>
    <t>YERIZA TUSEN POLANCO</t>
  </si>
  <si>
    <t>VIRGINIA VARGAS BERBERE</t>
  </si>
  <si>
    <t>JACKELINE VASQUEZ CASTILLO</t>
  </si>
  <si>
    <t>ANDRES LUCIANO</t>
  </si>
  <si>
    <t>CLARIBEL ALMANZAR PEREZ</t>
  </si>
  <si>
    <t>FRANKLIN ESTEBAN ROSARIO RODRIGUEZ</t>
  </si>
  <si>
    <t>RIOMAR GARCIA CABRERA</t>
  </si>
  <si>
    <t>GLORIA ESTHEL MENDEZ MENDEZ</t>
  </si>
  <si>
    <t>JULIO ERNESTO RAMIREZ LORENZO</t>
  </si>
  <si>
    <t>ANA LEIDY RAMIREZ VALDEZ</t>
  </si>
  <si>
    <t>YRENI ROSSALI VALENZUELA ALCANTARA</t>
  </si>
  <si>
    <t>MARISOL MARTINEZ AVILA</t>
  </si>
  <si>
    <t>ANA JOSEFA RINCON</t>
  </si>
  <si>
    <t>OFICINA TERRITORIAL DE EMPLEO LA VEGA</t>
  </si>
  <si>
    <t>OGILDA CRISTINA SOSA PEÑA</t>
  </si>
  <si>
    <t>EDUARDO ENCARNACION ENCARNACION</t>
  </si>
  <si>
    <t>FRANCISCO HERNANDEZ ACOSTA</t>
  </si>
  <si>
    <t>NANCY VALERA VALERA</t>
  </si>
  <si>
    <t>ALEXANDER DE JESUS PERALTA HENRIQUEZ</t>
  </si>
  <si>
    <t>JOSE DOLORES ENRIQUEZ BAEZ</t>
  </si>
  <si>
    <t>MIGUEL BENTURA GOMEZ SEGURA</t>
  </si>
  <si>
    <t>RUBEN ALMONTE ALMANZAR</t>
  </si>
  <si>
    <t>SULEIDY DE LA ROSA DIAZ</t>
  </si>
  <si>
    <t>EDGAR STIVEN MENA CUELLO</t>
  </si>
  <si>
    <t>ADMINISTRADOR BASE DE DATOS</t>
  </si>
  <si>
    <t>VICENTE SANTAMARIA HERNANDEZ</t>
  </si>
  <si>
    <t>ALEJANDRA SILVERIO</t>
  </si>
  <si>
    <t>MARINO JOSE SEVERINO JOSE</t>
  </si>
  <si>
    <t>SEVERIANO VILLA GIL</t>
  </si>
  <si>
    <t>ABEL JOSE MORALES PAREDES</t>
  </si>
  <si>
    <t>OSVALDO ROJAS RODRIGUEZ</t>
  </si>
  <si>
    <t xml:space="preserve">MENSAJERO </t>
  </si>
  <si>
    <t>ESMAILYN CUEVAS RUIZ</t>
  </si>
  <si>
    <t>KAROLAY STEPHANIE MONTERO DECENA</t>
  </si>
  <si>
    <t>AYDANTE DE MANTENIMIENTO</t>
  </si>
  <si>
    <t>LISSETTE FERNANDEZ RODRIGUEZ</t>
  </si>
  <si>
    <t>ANGELA LAURENCIO</t>
  </si>
  <si>
    <t>SUPERVISOR</t>
  </si>
  <si>
    <t>EROICO DEL PILAR PEREZ GLASS</t>
  </si>
  <si>
    <t>TECNICO EN REFRIGERACION</t>
  </si>
  <si>
    <t>YOHANNI FLORIAN CARMONA</t>
  </si>
  <si>
    <t>TERESA ANGELICA TEJEDA REYES</t>
  </si>
  <si>
    <t>FRANCIA DEL CARMEN JAQUEZ GARCIA</t>
  </si>
  <si>
    <t>JENNIFFER TIVISAY PERCEL FRANCO</t>
  </si>
  <si>
    <t>MIGUEL JOSE LOPEZ DEL CARMEN</t>
  </si>
  <si>
    <t>LAURINA GERALDO DE LA PAZ</t>
  </si>
  <si>
    <t>LEONARDO STALIN PICHARDO CAMACHO</t>
  </si>
  <si>
    <t>ANLLELY YAJAIRA CANDELARIO DE ASTACIO</t>
  </si>
  <si>
    <t>HAYRON BILL POLANCO BAEZ</t>
  </si>
  <si>
    <t>PETRONILA JEREZ</t>
  </si>
  <si>
    <t>MARIA ALTAGRACIA RODRIGUEZ</t>
  </si>
  <si>
    <t>FRANKLYN RAFAEL VALERA ESTEVEZ</t>
  </si>
  <si>
    <t>LUZ YSABEL SUAREZ JOSE</t>
  </si>
  <si>
    <t>FRANKLIN LUIS CONTRERAS VALENZUELA</t>
  </si>
  <si>
    <t>LILE YOLANDA SANTOS DIAZ</t>
  </si>
  <si>
    <t>DIGNORA JOSEFINA SUAREZ MARTINEZ</t>
  </si>
  <si>
    <t xml:space="preserve">Encargado (a) </t>
  </si>
  <si>
    <t xml:space="preserve">CHISTHOFER ALEXANDER MORALES VASQUEZ </t>
  </si>
  <si>
    <t>OFICINA TERRITORIAL DE EMPLEO PUERTO PLATA</t>
  </si>
  <si>
    <t xml:space="preserve">AUXILIAR DE EVENTOS </t>
  </si>
  <si>
    <t>NIULKA PAYANO VARGAS</t>
  </si>
  <si>
    <t>LIDIA LUCIA LOPEZ ROSARIO</t>
  </si>
  <si>
    <t>ASESOR</t>
  </si>
  <si>
    <t>MILENA SHAMILE RUIZ PAREDES</t>
  </si>
  <si>
    <t>PEDRO PICHARDO ADAMES</t>
  </si>
  <si>
    <t>FELIX NAJARONI MORILLO RAMIREZ</t>
  </si>
  <si>
    <t>CINTHIA NATALIA TAVERAS HENRIQUEZ DE COLLADO</t>
  </si>
  <si>
    <t>DANIEL ESTEBAN PERALTA</t>
  </si>
  <si>
    <t>JUAN BAUTISTA ALTAGRACIA SORIANO SALAZAR</t>
  </si>
  <si>
    <t>MARIA DE LOS ANGELES SEGURA</t>
  </si>
  <si>
    <t>OFICINA TERRITORIAL DE EMPLEO MOCA</t>
  </si>
  <si>
    <t>NATHALI ALTAGRACIA MONEGRO RODRIGUEZ</t>
  </si>
  <si>
    <t>BELKIS DAMARIS HERNANDEZ RODRIGUEZ</t>
  </si>
  <si>
    <t>HECTOR MANUEL RICARDO CHEVALIER</t>
  </si>
  <si>
    <t>ODANIS DE JESUS BALDALLAQUE PICHARDO</t>
  </si>
  <si>
    <t>GENESIS JACQUELINE LIRIANO BETANCES</t>
  </si>
  <si>
    <t>COMITÉ NACIONAL DE SALARIO MT</t>
  </si>
  <si>
    <t>DAIANA ELISABETH VAZQUEZ AQUINO</t>
  </si>
  <si>
    <t>MARIA JULIA PAULINO CESPEDES</t>
  </si>
  <si>
    <t>SANTA YOSAIRE QUEZADA SANCHEZ</t>
  </si>
  <si>
    <t>ASESOR (A) EN RELACIONES INTERNACIONALES</t>
  </si>
  <si>
    <t>CHERYL VENESTTE VICTORIA DE HASSAN</t>
  </si>
  <si>
    <t>MIGUEL ANGEL PAULINO BAEZ</t>
  </si>
  <si>
    <t>LUIS ANGEL BACILO RODRIGUEZ</t>
  </si>
  <si>
    <t>GUILLERMINA MORILLO HERRERA</t>
  </si>
  <si>
    <t>DANIEL FRANKLIN TERRERO RODRIGUEZ</t>
  </si>
  <si>
    <t>CARLOS ALBERTO VASQUEZ CIPRIAN</t>
  </si>
  <si>
    <t>NICOLAS GENAO ROBLES</t>
  </si>
  <si>
    <t>ANGELA MARIA CRUZ ESTEVEZ</t>
  </si>
  <si>
    <t>DOMINGO DE LA ROSA PRESINAL</t>
  </si>
  <si>
    <t>JOSE MIGUEL RODRIGUEZ MEREGILDO</t>
  </si>
  <si>
    <t>BRANDON DE JESUS MERCEDES</t>
  </si>
  <si>
    <t xml:space="preserve">   (4*) Deducción directa declaración TSS del SUIRPLUS por registro de dependientes adicionales al SDSS RD$1,715.46 por cada dependiente adicional registrado.</t>
  </si>
  <si>
    <t xml:space="preserve"> </t>
  </si>
  <si>
    <t>MILTON RAFAEL MARTINEZ GRULLON</t>
  </si>
  <si>
    <t>CARLA MARIANA LOPEZ GERMAN</t>
  </si>
  <si>
    <t>ASESORA DEL MINISTRO</t>
  </si>
  <si>
    <t>CARGO DE CONFIANZA</t>
  </si>
  <si>
    <t>MARIA LEIDA RAMIREZ</t>
  </si>
  <si>
    <t>KATY RAMIREZ ROSARIO</t>
  </si>
  <si>
    <t>BENJAMIN FRANKLIN RAMOS</t>
  </si>
  <si>
    <t>JOSE PASCUAL CRUZ (LIC.)</t>
  </si>
  <si>
    <t>RAMON RAMIREZ PIRON</t>
  </si>
  <si>
    <t>VIRGEN MARIA ALMONTE MANCEBO</t>
  </si>
  <si>
    <t>ANTONIO SALVADOR DILONE SANTIAGO</t>
  </si>
  <si>
    <t>YERRY MIGUEL MERAN TAVAREZ</t>
  </si>
  <si>
    <t>ANALISTA DE COMPRAS Y CONTRATACIONES</t>
  </si>
  <si>
    <t>SARA CAROLINA ZAITER TEJEDA</t>
  </si>
  <si>
    <t>ANALISTA CALIDAD EN LA GESTION</t>
  </si>
  <si>
    <t>MIGUEL ANGEL SOSA GOICO</t>
  </si>
  <si>
    <t>JESUS MANUEL GOMEZ HERNANDEZ</t>
  </si>
  <si>
    <r>
      <t xml:space="preserve">                                                                                       Correspondiente al mes de Octubre</t>
    </r>
    <r>
      <rPr>
        <b/>
        <sz val="20"/>
        <color theme="1" tint="4.9989318521683403E-2"/>
        <rFont val="Bell MT"/>
        <family val="1"/>
      </rPr>
      <t xml:space="preserve"> del año 2024</t>
    </r>
  </si>
  <si>
    <t>MARILENI PINEDA</t>
  </si>
  <si>
    <t>DEPARTAMENTO OFICINA DE ACCESO A LA INFORMACION MT</t>
  </si>
  <si>
    <t>DIRECCION DE RELACIONES INTERNACIONALES MT</t>
  </si>
  <si>
    <t>DEPARTAMENTO DE CORRESPONDENCIA MT</t>
  </si>
  <si>
    <t>DIVISION DE ARCHIVO CENTRAL MT</t>
  </si>
  <si>
    <t>DIRECCION DE COMUNICACIONES MT</t>
  </si>
  <si>
    <t>DEPARTAMENTO DE PRENSA Y RELACIONES PUBLICAS MT</t>
  </si>
  <si>
    <t>DEPARTAMENTO DE PRODUCCION Y EDICION MT</t>
  </si>
  <si>
    <t>ANYI MELISSA CASTILLO RAMIREZ</t>
  </si>
  <si>
    <t>DEPARTAMENTO DE PROTOCOLO Y EVENTOS MT</t>
  </si>
  <si>
    <t>DIRECCION DE ATENCION AL CIUDADANO- MT</t>
  </si>
  <si>
    <t>MINISTERIO DE TRABAJO</t>
  </si>
  <si>
    <t>SECCION DE TRANSPORTACION</t>
  </si>
  <si>
    <t>DEPARTAMENTO DE CONTABILIDAD MT</t>
  </si>
  <si>
    <t>DEPARTAMENTO DE SEGURIDAD- MT</t>
  </si>
  <si>
    <t>DEPARTAMENTO DE TESORERIA MT</t>
  </si>
  <si>
    <t>DEPARTAMENTO DE EJECUCION PRESUPUESTARIA  MT</t>
  </si>
  <si>
    <t>SECCION DE ACTIVOS FIJOS MT</t>
  </si>
  <si>
    <t>DIVISION DE MANTENIMIENTO MT</t>
  </si>
  <si>
    <t>DEPARTAMENTO DE SERVICIOS GENERALES MT</t>
  </si>
  <si>
    <t>DEPARTAMENTO DE ALMACEN Y SUMINISTRO MT</t>
  </si>
  <si>
    <t>DIVISION DE MAYORDOMIA MT</t>
  </si>
  <si>
    <t>DEPARTAMENTO DE ORGANIZACIÓN DEL TRABAJO Y COMPENSACION MT</t>
  </si>
  <si>
    <t>DEPARTAMENTO DE EVALUACION DEL DESEMPEÑO Y CAPACITACION MT</t>
  </si>
  <si>
    <t>DEPARTAMENTO DE RELACIONES LABORALES Y SOCIALES MT</t>
  </si>
  <si>
    <t>DEPARTAMENTO DE REGISTRO CONTROL Y NOMINA MT</t>
  </si>
  <si>
    <t>DEPARTAMENTO DE DESARROLLO INSTITUCIONAL Y CALIDAD EN LA GESTION MT</t>
  </si>
  <si>
    <t>DEPARTAMENTO DE ESTADISTICAS LABORAL 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</si>
</sst>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name val="Arial"/>
      <family val="2"/>
    </font>
    <font>
      <sz val="13"/>
      <name val="Arial"/>
      <family val="2"/>
    </font>
    <font>
      <b/>
      <sz val="12"/>
      <color theme="1"/>
      <name val="Book Antiqua"/>
      <family val="1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theme="0"/>
      <name val="Arial"/>
      <family val="2"/>
    </font>
    <font>
      <b/>
      <sz val="11"/>
      <color theme="0"/>
      <name val="Arial"/>
      <family val="2"/>
    </font>
    <font>
      <b/>
      <sz val="12"/>
      <color theme="0"/>
      <name val="Arial"/>
      <family val="2"/>
    </font>
    <font>
      <sz val="14"/>
      <color theme="1"/>
      <name val="Book Antiqua"/>
      <family val="1"/>
    </font>
    <font>
      <sz val="16"/>
      <color theme="1"/>
      <name val="Book Antiqua"/>
      <family val="1"/>
    </font>
    <font>
      <sz val="14"/>
      <name val="Book Antiqua"/>
      <family val="1"/>
    </font>
    <font>
      <b/>
      <sz val="20"/>
      <name val="Bell MT"/>
      <family val="1"/>
    </font>
    <font>
      <b/>
      <sz val="20"/>
      <name val="Segoe UI Historic"/>
      <family val="2"/>
    </font>
    <font>
      <sz val="11"/>
      <color theme="1"/>
      <name val="Century Gothic"/>
      <family val="2"/>
    </font>
    <font>
      <sz val="12"/>
      <color theme="1"/>
      <name val="Calibri"/>
      <family val="2"/>
      <scheme val="minor"/>
    </font>
    <font>
      <sz val="20"/>
      <name val="Bell MT"/>
      <family val="1"/>
    </font>
    <font>
      <u/>
      <sz val="20"/>
      <name val="Bell MT"/>
      <family val="1"/>
    </font>
    <font>
      <b/>
      <sz val="20"/>
      <color theme="1" tint="4.9989318521683403E-2"/>
      <name val="Bell MT"/>
      <family val="1"/>
    </font>
    <font>
      <sz val="11"/>
      <name val="Calibri"/>
      <family val="2"/>
      <scheme val="minor"/>
    </font>
    <font>
      <sz val="13"/>
      <color rgb="FFFF000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90">
    <xf numFmtId="0" fontId="0" fillId="0" borderId="0" xfId="0"/>
    <xf numFmtId="0" fontId="0" fillId="0" borderId="0" xfId="0" applyAlignment="1">
      <alignment horizontal="center" vertical="center"/>
    </xf>
    <xf numFmtId="0" fontId="18" fillId="33" borderId="0" xfId="0" applyFont="1" applyFill="1" applyAlignment="1">
      <alignment vertical="center"/>
    </xf>
    <xf numFmtId="0" fontId="18" fillId="33" borderId="24" xfId="0" applyFont="1" applyFill="1" applyBorder="1" applyAlignment="1">
      <alignment vertical="center"/>
    </xf>
    <xf numFmtId="0" fontId="19" fillId="33" borderId="25" xfId="0" applyFont="1" applyFill="1" applyBorder="1" applyAlignment="1">
      <alignment horizontal="center" vertical="center"/>
    </xf>
    <xf numFmtId="0" fontId="19" fillId="33" borderId="25" xfId="0" applyFont="1" applyFill="1" applyBorder="1" applyAlignment="1">
      <alignment vertical="center"/>
    </xf>
    <xf numFmtId="0" fontId="19" fillId="33" borderId="0" xfId="0" applyFont="1" applyFill="1" applyBorder="1" applyAlignment="1">
      <alignment vertical="center"/>
    </xf>
    <xf numFmtId="0" fontId="19" fillId="33" borderId="27" xfId="0" applyFont="1" applyFill="1" applyBorder="1" applyAlignment="1">
      <alignment vertical="center"/>
    </xf>
    <xf numFmtId="0" fontId="19" fillId="33" borderId="0" xfId="0" applyFont="1" applyFill="1" applyBorder="1" applyAlignment="1">
      <alignment horizontal="center" vertical="center"/>
    </xf>
    <xf numFmtId="0" fontId="0" fillId="33" borderId="13" xfId="0" applyFill="1" applyBorder="1" applyAlignment="1">
      <alignment vertical="center"/>
    </xf>
    <xf numFmtId="0" fontId="0" fillId="33" borderId="23" xfId="0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23" xfId="0" applyBorder="1"/>
    <xf numFmtId="0" fontId="0" fillId="0" borderId="27" xfId="0" applyBorder="1"/>
    <xf numFmtId="0" fontId="0" fillId="0" borderId="0" xfId="0" applyAlignment="1">
      <alignment horizontal="center"/>
    </xf>
    <xf numFmtId="0" fontId="0" fillId="0" borderId="13" xfId="0" applyBorder="1"/>
    <xf numFmtId="0" fontId="18" fillId="33" borderId="0" xfId="0" applyFont="1" applyFill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9" xfId="0" applyBorder="1"/>
    <xf numFmtId="0" fontId="22" fillId="0" borderId="0" xfId="0" applyFont="1" applyBorder="1" applyAlignment="1">
      <alignment horizontal="center" vertical="center"/>
    </xf>
    <xf numFmtId="0" fontId="0" fillId="0" borderId="26" xfId="0" applyBorder="1"/>
    <xf numFmtId="0" fontId="20" fillId="0" borderId="27" xfId="0" applyFont="1" applyBorder="1" applyAlignment="1">
      <alignment vertical="top"/>
    </xf>
    <xf numFmtId="0" fontId="0" fillId="0" borderId="28" xfId="0" applyBorder="1" applyAlignment="1">
      <alignment horizontal="center" vertical="center"/>
    </xf>
    <xf numFmtId="0" fontId="0" fillId="0" borderId="28" xfId="0" applyBorder="1"/>
    <xf numFmtId="0" fontId="0" fillId="0" borderId="25" xfId="0" applyBorder="1" applyAlignment="1">
      <alignment horizontal="center" vertical="center"/>
    </xf>
    <xf numFmtId="0" fontId="0" fillId="0" borderId="0" xfId="0" applyFont="1" applyBorder="1"/>
    <xf numFmtId="0" fontId="27" fillId="0" borderId="0" xfId="0" applyFont="1" applyBorder="1"/>
    <xf numFmtId="0" fontId="28" fillId="33" borderId="0" xfId="0" applyFont="1" applyFill="1" applyBorder="1" applyAlignment="1">
      <alignment horizontal="left" vertical="center"/>
    </xf>
    <xf numFmtId="0" fontId="28" fillId="33" borderId="0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/>
    </xf>
    <xf numFmtId="0" fontId="27" fillId="0" borderId="23" xfId="0" applyFont="1" applyBorder="1" applyAlignment="1">
      <alignment horizontal="left" vertical="center"/>
    </xf>
    <xf numFmtId="43" fontId="19" fillId="33" borderId="25" xfId="42" applyFont="1" applyFill="1" applyBorder="1" applyAlignment="1">
      <alignment vertical="center"/>
    </xf>
    <xf numFmtId="43" fontId="19" fillId="33" borderId="0" xfId="42" applyFont="1" applyFill="1" applyBorder="1" applyAlignment="1">
      <alignment vertical="center"/>
    </xf>
    <xf numFmtId="43" fontId="19" fillId="33" borderId="0" xfId="0" applyNumberFormat="1" applyFont="1" applyFill="1" applyBorder="1" applyAlignment="1">
      <alignment vertical="center"/>
    </xf>
    <xf numFmtId="164" fontId="18" fillId="33" borderId="0" xfId="0" applyNumberFormat="1" applyFont="1" applyFill="1" applyAlignment="1">
      <alignment vertical="center"/>
    </xf>
    <xf numFmtId="0" fontId="27" fillId="0" borderId="0" xfId="0" applyFont="1" applyBorder="1" applyAlignment="1">
      <alignment wrapText="1"/>
    </xf>
    <xf numFmtId="0" fontId="0" fillId="33" borderId="0" xfId="0" applyFill="1" applyBorder="1"/>
    <xf numFmtId="0" fontId="0" fillId="33" borderId="31" xfId="0" applyFill="1" applyBorder="1"/>
    <xf numFmtId="0" fontId="0" fillId="33" borderId="0" xfId="0" applyFill="1"/>
    <xf numFmtId="49" fontId="31" fillId="33" borderId="0" xfId="0" applyNumberFormat="1" applyFont="1" applyFill="1" applyBorder="1" applyAlignment="1">
      <alignment horizontal="center" vertical="center"/>
    </xf>
    <xf numFmtId="0" fontId="31" fillId="33" borderId="0" xfId="0" applyFont="1" applyFill="1" applyAlignment="1">
      <alignment vertical="center"/>
    </xf>
    <xf numFmtId="4" fontId="0" fillId="0" borderId="0" xfId="0" applyNumberFormat="1"/>
    <xf numFmtId="43" fontId="0" fillId="33" borderId="23" xfId="42" applyFont="1" applyFill="1" applyBorder="1" applyAlignment="1">
      <alignment horizontal="center" vertical="center"/>
    </xf>
    <xf numFmtId="0" fontId="32" fillId="33" borderId="0" xfId="0" applyFont="1" applyFill="1"/>
    <xf numFmtId="0" fontId="0" fillId="33" borderId="20" xfId="0" applyFill="1" applyBorder="1"/>
    <xf numFmtId="0" fontId="0" fillId="33" borderId="0" xfId="0" applyFill="1" applyAlignment="1">
      <alignment vertical="center" wrapText="1"/>
    </xf>
    <xf numFmtId="0" fontId="36" fillId="33" borderId="0" xfId="0" applyFont="1" applyFill="1"/>
    <xf numFmtId="0" fontId="0" fillId="33" borderId="0" xfId="0" applyFont="1" applyFill="1"/>
    <xf numFmtId="0" fontId="0" fillId="33" borderId="20" xfId="0" applyFont="1" applyFill="1" applyBorder="1"/>
    <xf numFmtId="0" fontId="0" fillId="34" borderId="0" xfId="0" applyFill="1"/>
    <xf numFmtId="0" fontId="0" fillId="35" borderId="0" xfId="0" applyFill="1"/>
    <xf numFmtId="4" fontId="0" fillId="0" borderId="0" xfId="0" applyNumberFormat="1" applyFont="1" applyBorder="1" applyAlignment="1">
      <alignment horizontal="left" vertical="center"/>
    </xf>
    <xf numFmtId="43" fontId="0" fillId="0" borderId="0" xfId="42" applyFont="1"/>
    <xf numFmtId="0" fontId="0" fillId="36" borderId="0" xfId="0" applyFill="1"/>
    <xf numFmtId="0" fontId="0" fillId="0" borderId="31" xfId="0" applyFont="1" applyFill="1" applyBorder="1"/>
    <xf numFmtId="0" fontId="0" fillId="0" borderId="31" xfId="0" applyFont="1" applyFill="1" applyBorder="1" applyAlignment="1">
      <alignment horizontal="left"/>
    </xf>
    <xf numFmtId="4" fontId="0" fillId="0" borderId="31" xfId="0" applyNumberFormat="1" applyFont="1" applyFill="1" applyBorder="1" applyAlignment="1"/>
    <xf numFmtId="0" fontId="0" fillId="0" borderId="31" xfId="0" applyFont="1" applyFill="1" applyBorder="1" applyAlignment="1"/>
    <xf numFmtId="4" fontId="0" fillId="0" borderId="31" xfId="0" applyNumberFormat="1" applyFont="1" applyFill="1" applyBorder="1" applyAlignment="1">
      <alignment vertical="center"/>
    </xf>
    <xf numFmtId="4" fontId="36" fillId="0" borderId="31" xfId="0" applyNumberFormat="1" applyFont="1" applyFill="1" applyBorder="1" applyAlignment="1">
      <alignment vertical="center"/>
    </xf>
    <xf numFmtId="0" fontId="31" fillId="0" borderId="31" xfId="0" applyFont="1" applyFill="1" applyBorder="1" applyAlignment="1">
      <alignment horizontal="left" vertical="center" wrapText="1"/>
    </xf>
    <xf numFmtId="0" fontId="31" fillId="0" borderId="31" xfId="0" applyFont="1" applyFill="1" applyBorder="1" applyAlignment="1">
      <alignment horizontal="left" vertical="center"/>
    </xf>
    <xf numFmtId="4" fontId="31" fillId="0" borderId="31" xfId="0" applyNumberFormat="1" applyFont="1" applyFill="1" applyBorder="1" applyAlignment="1">
      <alignment horizontal="right" vertical="center"/>
    </xf>
    <xf numFmtId="4" fontId="31" fillId="0" borderId="31" xfId="0" applyNumberFormat="1" applyFont="1" applyFill="1" applyBorder="1" applyAlignment="1">
      <alignment horizontal="center" vertical="center"/>
    </xf>
    <xf numFmtId="4" fontId="36" fillId="0" borderId="31" xfId="0" applyNumberFormat="1" applyFont="1" applyFill="1" applyBorder="1" applyAlignment="1">
      <alignment horizontal="right" vertical="center"/>
    </xf>
    <xf numFmtId="0" fontId="0" fillId="0" borderId="12" xfId="0" applyFont="1" applyFill="1" applyBorder="1"/>
    <xf numFmtId="0" fontId="0" fillId="0" borderId="0" xfId="0" applyFill="1"/>
    <xf numFmtId="4" fontId="0" fillId="0" borderId="12" xfId="0" applyNumberFormat="1" applyFont="1" applyFill="1" applyBorder="1" applyAlignment="1">
      <alignment vertical="center"/>
    </xf>
    <xf numFmtId="4" fontId="0" fillId="0" borderId="31" xfId="0" applyNumberFormat="1" applyFont="1" applyFill="1" applyBorder="1" applyAlignment="1">
      <alignment horizontal="right"/>
    </xf>
    <xf numFmtId="0" fontId="0" fillId="0" borderId="31" xfId="0" applyFont="1" applyFill="1" applyBorder="1" applyAlignment="1">
      <alignment horizontal="right"/>
    </xf>
    <xf numFmtId="4" fontId="0" fillId="0" borderId="31" xfId="0" applyNumberFormat="1" applyFont="1" applyFill="1" applyBorder="1" applyAlignment="1">
      <alignment horizontal="right" vertical="center"/>
    </xf>
    <xf numFmtId="0" fontId="0" fillId="0" borderId="31" xfId="0" applyNumberFormat="1" applyFont="1" applyFill="1" applyBorder="1" applyAlignment="1">
      <alignment horizontal="left"/>
    </xf>
    <xf numFmtId="43" fontId="1" fillId="0" borderId="31" xfId="42" applyFont="1" applyFill="1" applyBorder="1" applyAlignment="1">
      <alignment vertical="center"/>
    </xf>
    <xf numFmtId="49" fontId="0" fillId="0" borderId="31" xfId="0" applyNumberFormat="1" applyFont="1" applyFill="1" applyBorder="1" applyAlignment="1">
      <alignment horizontal="right" vertical="center"/>
    </xf>
    <xf numFmtId="0" fontId="0" fillId="0" borderId="31" xfId="0" applyNumberFormat="1" applyFont="1" applyFill="1" applyBorder="1"/>
    <xf numFmtId="43" fontId="1" fillId="0" borderId="31" xfId="42" applyFont="1" applyFill="1" applyBorder="1" applyAlignment="1">
      <alignment horizontal="right" vertical="center"/>
    </xf>
    <xf numFmtId="0" fontId="0" fillId="0" borderId="0" xfId="0" applyFont="1" applyFill="1" applyAlignment="1">
      <alignment horizontal="left"/>
    </xf>
    <xf numFmtId="0" fontId="0" fillId="0" borderId="0" xfId="0" applyFont="1" applyFill="1"/>
    <xf numFmtId="43" fontId="1" fillId="0" borderId="0" xfId="42" applyFont="1" applyFill="1" applyAlignment="1">
      <alignment horizontal="center" vertical="center"/>
    </xf>
    <xf numFmtId="4" fontId="0" fillId="0" borderId="12" xfId="0" applyNumberFormat="1" applyFont="1" applyFill="1" applyBorder="1" applyAlignment="1">
      <alignment horizontal="right"/>
    </xf>
    <xf numFmtId="4" fontId="0" fillId="0" borderId="12" xfId="0" applyNumberFormat="1" applyFont="1" applyFill="1" applyBorder="1" applyAlignment="1">
      <alignment horizontal="right" vertical="center"/>
    </xf>
    <xf numFmtId="0" fontId="0" fillId="0" borderId="21" xfId="0" applyFont="1" applyFill="1" applyBorder="1"/>
    <xf numFmtId="4" fontId="0" fillId="0" borderId="21" xfId="0" applyNumberFormat="1" applyFont="1" applyFill="1" applyBorder="1" applyAlignment="1">
      <alignment horizontal="right"/>
    </xf>
    <xf numFmtId="4" fontId="0" fillId="0" borderId="21" xfId="0" applyNumberFormat="1" applyFont="1" applyFill="1" applyBorder="1" applyAlignment="1">
      <alignment horizontal="right" vertical="center"/>
    </xf>
    <xf numFmtId="4" fontId="0" fillId="0" borderId="21" xfId="0" applyNumberFormat="1" applyFont="1" applyFill="1" applyBorder="1" applyAlignment="1">
      <alignment vertical="center"/>
    </xf>
    <xf numFmtId="0" fontId="0" fillId="0" borderId="21" xfId="0" applyFont="1" applyFill="1" applyBorder="1" applyAlignment="1">
      <alignment horizontal="left"/>
    </xf>
    <xf numFmtId="0" fontId="0" fillId="0" borderId="32" xfId="0" applyFont="1" applyFill="1" applyBorder="1"/>
    <xf numFmtId="0" fontId="0" fillId="0" borderId="32" xfId="0" applyFont="1" applyFill="1" applyBorder="1" applyAlignment="1">
      <alignment horizontal="left"/>
    </xf>
    <xf numFmtId="4" fontId="0" fillId="0" borderId="32" xfId="0" applyNumberFormat="1" applyFont="1" applyFill="1" applyBorder="1" applyAlignment="1"/>
    <xf numFmtId="4" fontId="0" fillId="0" borderId="32" xfId="0" applyNumberFormat="1" applyFont="1" applyFill="1" applyBorder="1" applyAlignment="1">
      <alignment vertical="center"/>
    </xf>
    <xf numFmtId="49" fontId="18" fillId="0" borderId="0" xfId="0" applyNumberFormat="1" applyFont="1" applyFill="1" applyAlignment="1">
      <alignment horizontal="center" vertical="center"/>
    </xf>
    <xf numFmtId="49" fontId="16" fillId="0" borderId="0" xfId="0" applyNumberFormat="1" applyFont="1" applyFill="1" applyAlignment="1">
      <alignment horizontal="center" vertical="center"/>
    </xf>
    <xf numFmtId="4" fontId="19" fillId="0" borderId="25" xfId="0" applyNumberFormat="1" applyFont="1" applyFill="1" applyBorder="1" applyAlignment="1">
      <alignment vertical="center"/>
    </xf>
    <xf numFmtId="0" fontId="0" fillId="0" borderId="25" xfId="0" applyFill="1" applyBorder="1" applyAlignment="1">
      <alignment horizontal="center" vertical="center"/>
    </xf>
    <xf numFmtId="4" fontId="19" fillId="0" borderId="0" xfId="0" applyNumberFormat="1" applyFont="1" applyFill="1" applyBorder="1" applyAlignment="1">
      <alignment vertical="center"/>
    </xf>
    <xf numFmtId="4" fontId="18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43" fontId="19" fillId="0" borderId="0" xfId="42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0" fillId="0" borderId="0" xfId="0" applyFill="1" applyBorder="1"/>
    <xf numFmtId="0" fontId="32" fillId="36" borderId="0" xfId="0" applyFont="1" applyFill="1"/>
    <xf numFmtId="0" fontId="0" fillId="0" borderId="31" xfId="0" applyFont="1" applyFill="1" applyBorder="1" applyAlignment="1">
      <alignment horizontal="center" vertical="center"/>
    </xf>
    <xf numFmtId="43" fontId="0" fillId="0" borderId="0" xfId="42" applyFont="1" applyFill="1"/>
    <xf numFmtId="43" fontId="0" fillId="0" borderId="0" xfId="42" applyFont="1" applyFill="1" applyBorder="1" applyAlignment="1">
      <alignment horizontal="center" vertical="center"/>
    </xf>
    <xf numFmtId="0" fontId="16" fillId="33" borderId="0" xfId="0" applyFont="1" applyFill="1"/>
    <xf numFmtId="4" fontId="0" fillId="0" borderId="12" xfId="0" applyNumberFormat="1" applyFont="1" applyFill="1" applyBorder="1" applyAlignment="1"/>
    <xf numFmtId="43" fontId="1" fillId="0" borderId="0" xfId="42" applyFont="1" applyFill="1" applyAlignment="1">
      <alignment horizontal="right" vertical="center"/>
    </xf>
    <xf numFmtId="0" fontId="0" fillId="33" borderId="27" xfId="0" applyFill="1" applyBorder="1" applyAlignment="1">
      <alignment vertical="center"/>
    </xf>
    <xf numFmtId="0" fontId="0" fillId="33" borderId="0" xfId="0" applyFill="1" applyBorder="1" applyAlignment="1">
      <alignment vertical="center"/>
    </xf>
    <xf numFmtId="0" fontId="0" fillId="33" borderId="0" xfId="0" applyFill="1" applyBorder="1" applyAlignment="1">
      <alignment horizontal="center" vertical="center"/>
    </xf>
    <xf numFmtId="43" fontId="0" fillId="0" borderId="31" xfId="42" applyFont="1" applyFill="1" applyBorder="1" applyAlignment="1"/>
    <xf numFmtId="43" fontId="0" fillId="0" borderId="23" xfId="42" applyFont="1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43" fontId="0" fillId="0" borderId="31" xfId="42" applyFont="1" applyFill="1" applyBorder="1" applyAlignment="1">
      <alignment vertical="center"/>
    </xf>
    <xf numFmtId="43" fontId="0" fillId="0" borderId="12" xfId="42" applyFont="1" applyFill="1" applyBorder="1" applyAlignment="1">
      <alignment vertical="center"/>
    </xf>
    <xf numFmtId="0" fontId="0" fillId="0" borderId="31" xfId="42" applyNumberFormat="1" applyFont="1" applyFill="1" applyBorder="1"/>
    <xf numFmtId="0" fontId="0" fillId="0" borderId="31" xfId="42" applyNumberFormat="1" applyFont="1" applyFill="1" applyBorder="1" applyAlignment="1">
      <alignment horizontal="left" vertical="top"/>
    </xf>
    <xf numFmtId="43" fontId="0" fillId="0" borderId="31" xfId="42" applyFont="1" applyFill="1" applyBorder="1" applyAlignment="1">
      <alignment horizontal="right" vertical="center"/>
    </xf>
    <xf numFmtId="43" fontId="0" fillId="0" borderId="12" xfId="42" applyFont="1" applyFill="1" applyBorder="1" applyAlignment="1">
      <alignment horizontal="right" vertical="center"/>
    </xf>
    <xf numFmtId="43" fontId="0" fillId="0" borderId="21" xfId="42" applyFont="1" applyFill="1" applyBorder="1" applyAlignment="1">
      <alignment horizontal="right" vertical="center"/>
    </xf>
    <xf numFmtId="43" fontId="0" fillId="0" borderId="32" xfId="42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8" fillId="34" borderId="11" xfId="0" applyFont="1" applyFill="1" applyBorder="1" applyAlignment="1">
      <alignment horizontal="center" vertical="center" wrapText="1"/>
    </xf>
    <xf numFmtId="4" fontId="0" fillId="33" borderId="31" xfId="0" applyNumberFormat="1" applyFont="1" applyFill="1" applyBorder="1" applyAlignment="1"/>
    <xf numFmtId="0" fontId="0" fillId="33" borderId="31" xfId="0" applyFont="1" applyFill="1" applyBorder="1" applyAlignment="1">
      <alignment horizontal="right"/>
    </xf>
    <xf numFmtId="4" fontId="0" fillId="33" borderId="31" xfId="0" applyNumberFormat="1" applyFont="1" applyFill="1" applyBorder="1" applyAlignment="1">
      <alignment horizontal="right"/>
    </xf>
    <xf numFmtId="43" fontId="1" fillId="33" borderId="31" xfId="42" applyFont="1" applyFill="1" applyBorder="1" applyAlignment="1"/>
    <xf numFmtId="43" fontId="0" fillId="33" borderId="31" xfId="42" applyFont="1" applyFill="1" applyBorder="1" applyAlignment="1"/>
    <xf numFmtId="0" fontId="0" fillId="33" borderId="31" xfId="0" applyFont="1" applyFill="1" applyBorder="1" applyAlignment="1"/>
    <xf numFmtId="43" fontId="0" fillId="33" borderId="31" xfId="42" applyFont="1" applyFill="1" applyBorder="1" applyAlignment="1">
      <alignment horizontal="right"/>
    </xf>
    <xf numFmtId="0" fontId="0" fillId="33" borderId="31" xfId="0" quotePrefix="1" applyFont="1" applyFill="1" applyBorder="1" applyAlignment="1"/>
    <xf numFmtId="0" fontId="0" fillId="33" borderId="31" xfId="0" applyFont="1" applyFill="1" applyBorder="1"/>
    <xf numFmtId="0" fontId="0" fillId="33" borderId="21" xfId="0" applyFont="1" applyFill="1" applyBorder="1" applyAlignment="1">
      <alignment horizontal="right"/>
    </xf>
    <xf numFmtId="4" fontId="0" fillId="33" borderId="21" xfId="0" applyNumberFormat="1" applyFont="1" applyFill="1" applyBorder="1" applyAlignment="1">
      <alignment horizontal="right"/>
    </xf>
    <xf numFmtId="0" fontId="0" fillId="33" borderId="32" xfId="0" applyFont="1" applyFill="1" applyBorder="1" applyAlignment="1"/>
    <xf numFmtId="49" fontId="18" fillId="33" borderId="0" xfId="0" applyNumberFormat="1" applyFont="1" applyFill="1" applyAlignment="1">
      <alignment horizontal="center" vertical="center"/>
    </xf>
    <xf numFmtId="4" fontId="19" fillId="33" borderId="25" xfId="0" applyNumberFormat="1" applyFont="1" applyFill="1" applyBorder="1" applyAlignment="1">
      <alignment vertical="center"/>
    </xf>
    <xf numFmtId="4" fontId="19" fillId="33" borderId="0" xfId="0" applyNumberFormat="1" applyFont="1" applyFill="1" applyBorder="1" applyAlignment="1">
      <alignment vertical="center"/>
    </xf>
    <xf numFmtId="43" fontId="0" fillId="33" borderId="0" xfId="42" applyFont="1" applyFill="1"/>
    <xf numFmtId="43" fontId="14" fillId="33" borderId="0" xfId="42" applyFont="1" applyFill="1" applyBorder="1" applyAlignment="1">
      <alignment horizontal="center" vertical="center"/>
    </xf>
    <xf numFmtId="4" fontId="37" fillId="33" borderId="0" xfId="0" applyNumberFormat="1" applyFont="1" applyFill="1" applyBorder="1" applyAlignment="1">
      <alignment vertical="center"/>
    </xf>
    <xf numFmtId="0" fontId="0" fillId="33" borderId="0" xfId="0" applyFill="1" applyBorder="1" applyAlignment="1">
      <alignment horizontal="left" vertical="center"/>
    </xf>
    <xf numFmtId="4" fontId="0" fillId="33" borderId="0" xfId="0" applyNumberFormat="1" applyFont="1" applyFill="1" applyBorder="1" applyAlignment="1">
      <alignment horizontal="left" vertical="center"/>
    </xf>
    <xf numFmtId="43" fontId="31" fillId="33" borderId="31" xfId="42" applyFont="1" applyFill="1" applyBorder="1" applyAlignment="1">
      <alignment horizontal="right" vertical="center"/>
    </xf>
    <xf numFmtId="43" fontId="0" fillId="33" borderId="21" xfId="42" applyFont="1" applyFill="1" applyBorder="1" applyAlignment="1">
      <alignment horizontal="right"/>
    </xf>
    <xf numFmtId="43" fontId="0" fillId="33" borderId="32" xfId="42" applyFont="1" applyFill="1" applyBorder="1" applyAlignment="1"/>
    <xf numFmtId="49" fontId="16" fillId="33" borderId="0" xfId="0" applyNumberFormat="1" applyFont="1" applyFill="1" applyAlignment="1">
      <alignment horizontal="center" vertical="center"/>
    </xf>
    <xf numFmtId="43" fontId="0" fillId="33" borderId="25" xfId="42" applyFont="1" applyFill="1" applyBorder="1" applyAlignment="1">
      <alignment horizontal="center" vertical="center"/>
    </xf>
    <xf numFmtId="43" fontId="0" fillId="33" borderId="0" xfId="42" applyFont="1" applyFill="1" applyBorder="1" applyAlignment="1">
      <alignment horizontal="center" vertical="center"/>
    </xf>
    <xf numFmtId="43" fontId="1" fillId="33" borderId="0" xfId="42" applyFont="1" applyFill="1"/>
    <xf numFmtId="43" fontId="1" fillId="33" borderId="31" xfId="42" applyFont="1" applyFill="1" applyBorder="1" applyAlignment="1">
      <alignment vertical="center"/>
    </xf>
    <xf numFmtId="43" fontId="36" fillId="33" borderId="31" xfId="42" applyFont="1" applyFill="1" applyBorder="1" applyAlignment="1"/>
    <xf numFmtId="43" fontId="1" fillId="33" borderId="31" xfId="42" applyFont="1" applyFill="1" applyBorder="1" applyAlignment="1">
      <alignment horizontal="right"/>
    </xf>
    <xf numFmtId="43" fontId="1" fillId="33" borderId="31" xfId="42" applyFont="1" applyFill="1" applyBorder="1" applyAlignment="1">
      <alignment horizontal="right" vertical="center"/>
    </xf>
    <xf numFmtId="43" fontId="1" fillId="33" borderId="21" xfId="42" applyFont="1" applyFill="1" applyBorder="1" applyAlignment="1">
      <alignment horizontal="right"/>
    </xf>
    <xf numFmtId="43" fontId="1" fillId="33" borderId="32" xfId="42" applyFont="1" applyFill="1" applyBorder="1" applyAlignment="1"/>
    <xf numFmtId="43" fontId="0" fillId="33" borderId="0" xfId="0" applyNumberFormat="1" applyFill="1" applyBorder="1" applyAlignment="1">
      <alignment horizontal="center" vertical="center"/>
    </xf>
    <xf numFmtId="0" fontId="18" fillId="34" borderId="27" xfId="0" applyFont="1" applyFill="1" applyBorder="1" applyAlignment="1">
      <alignment horizontal="center" vertical="center" wrapText="1"/>
    </xf>
    <xf numFmtId="0" fontId="18" fillId="34" borderId="0" xfId="0" applyFont="1" applyFill="1" applyBorder="1" applyAlignment="1">
      <alignment horizontal="center" vertical="center" wrapText="1"/>
    </xf>
    <xf numFmtId="0" fontId="23" fillId="34" borderId="13" xfId="0" applyFont="1" applyFill="1" applyBorder="1" applyAlignment="1">
      <alignment horizontal="center" vertical="center"/>
    </xf>
    <xf numFmtId="4" fontId="24" fillId="34" borderId="23" xfId="0" applyNumberFormat="1" applyFont="1" applyFill="1" applyBorder="1" applyAlignment="1">
      <alignment horizontal="center" vertical="center"/>
    </xf>
    <xf numFmtId="4" fontId="25" fillId="34" borderId="23" xfId="0" applyNumberFormat="1" applyFont="1" applyFill="1" applyBorder="1" applyAlignment="1">
      <alignment horizontal="right" vertical="center"/>
    </xf>
    <xf numFmtId="0" fontId="17" fillId="34" borderId="29" xfId="0" applyFont="1" applyFill="1" applyBorder="1"/>
    <xf numFmtId="43" fontId="19" fillId="0" borderId="0" xfId="42" applyFont="1" applyFill="1" applyBorder="1" applyAlignment="1">
      <alignment horizontal="center" vertical="center"/>
    </xf>
    <xf numFmtId="0" fontId="33" fillId="33" borderId="0" xfId="0" applyFont="1" applyFill="1" applyAlignment="1">
      <alignment horizontal="center"/>
    </xf>
    <xf numFmtId="0" fontId="29" fillId="33" borderId="0" xfId="0" applyFont="1" applyFill="1" applyAlignment="1">
      <alignment horizontal="center"/>
    </xf>
    <xf numFmtId="0" fontId="30" fillId="33" borderId="20" xfId="0" applyFont="1" applyFill="1" applyBorder="1" applyAlignment="1">
      <alignment horizontal="center" vertical="center"/>
    </xf>
    <xf numFmtId="0" fontId="23" fillId="34" borderId="23" xfId="0" applyFont="1" applyFill="1" applyBorder="1" applyAlignment="1">
      <alignment horizontal="left" vertical="center" wrapText="1"/>
    </xf>
    <xf numFmtId="0" fontId="19" fillId="34" borderId="14" xfId="0" applyFont="1" applyFill="1" applyBorder="1" applyAlignment="1">
      <alignment horizontal="center" vertical="center"/>
    </xf>
    <xf numFmtId="0" fontId="19" fillId="34" borderId="18" xfId="0" applyFont="1" applyFill="1" applyBorder="1" applyAlignment="1">
      <alignment horizontal="center" vertical="center"/>
    </xf>
    <xf numFmtId="0" fontId="18" fillId="34" borderId="14" xfId="0" applyFont="1" applyFill="1" applyBorder="1" applyAlignment="1">
      <alignment horizontal="center" vertical="center"/>
    </xf>
    <xf numFmtId="0" fontId="18" fillId="34" borderId="18" xfId="0" applyFont="1" applyFill="1" applyBorder="1" applyAlignment="1">
      <alignment horizontal="center" vertical="center"/>
    </xf>
    <xf numFmtId="0" fontId="18" fillId="34" borderId="14" xfId="0" applyFont="1" applyFill="1" applyBorder="1" applyAlignment="1">
      <alignment horizontal="center" vertical="center" wrapText="1"/>
    </xf>
    <xf numFmtId="0" fontId="18" fillId="34" borderId="18" xfId="0" applyFon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vertical="center" wrapText="1"/>
    </xf>
    <xf numFmtId="0" fontId="18" fillId="34" borderId="11" xfId="0" applyFont="1" applyFill="1" applyBorder="1" applyAlignment="1">
      <alignment horizontal="center" vertical="center" wrapText="1"/>
    </xf>
    <xf numFmtId="0" fontId="18" fillId="34" borderId="15" xfId="0" applyFont="1" applyFill="1" applyBorder="1" applyAlignment="1">
      <alignment horizontal="center" vertical="center"/>
    </xf>
    <xf numFmtId="0" fontId="18" fillId="34" borderId="16" xfId="0" applyFont="1" applyFill="1" applyBorder="1" applyAlignment="1">
      <alignment horizontal="center" vertical="center"/>
    </xf>
    <xf numFmtId="0" fontId="18" fillId="34" borderId="25" xfId="0" applyFont="1" applyFill="1" applyBorder="1" applyAlignment="1">
      <alignment horizontal="center" vertical="center"/>
    </xf>
    <xf numFmtId="0" fontId="18" fillId="34" borderId="17" xfId="0" applyFont="1" applyFill="1" applyBorder="1" applyAlignment="1">
      <alignment horizontal="center" vertical="center"/>
    </xf>
    <xf numFmtId="0" fontId="18" fillId="34" borderId="24" xfId="0" applyFont="1" applyFill="1" applyBorder="1" applyAlignment="1">
      <alignment horizontal="center" vertical="center" wrapText="1"/>
    </xf>
    <xf numFmtId="0" fontId="18" fillId="34" borderId="17" xfId="0" applyFont="1" applyFill="1" applyBorder="1" applyAlignment="1">
      <alignment horizontal="center" vertical="center" wrapText="1"/>
    </xf>
    <xf numFmtId="0" fontId="18" fillId="34" borderId="19" xfId="0" applyFont="1" applyFill="1" applyBorder="1" applyAlignment="1">
      <alignment horizontal="center" vertical="center" wrapText="1"/>
    </xf>
    <xf numFmtId="0" fontId="18" fillId="34" borderId="20" xfId="0" applyFont="1" applyFill="1" applyBorder="1" applyAlignment="1">
      <alignment horizontal="center" vertical="center" wrapText="1"/>
    </xf>
    <xf numFmtId="0" fontId="18" fillId="34" borderId="30" xfId="0" applyFont="1" applyFill="1" applyBorder="1" applyAlignment="1">
      <alignment horizontal="center" vertical="center" wrapText="1"/>
    </xf>
    <xf numFmtId="0" fontId="18" fillId="34" borderId="28" xfId="0" applyFont="1" applyFill="1" applyBorder="1" applyAlignment="1">
      <alignment horizontal="center" vertical="center" wrapText="1"/>
    </xf>
    <xf numFmtId="0" fontId="18" fillId="34" borderId="21" xfId="0" applyFont="1" applyFill="1" applyBorder="1" applyAlignment="1">
      <alignment horizontal="center" vertical="center" wrapText="1"/>
    </xf>
    <xf numFmtId="0" fontId="18" fillId="34" borderId="12" xfId="0" applyFont="1" applyFill="1" applyBorder="1" applyAlignment="1">
      <alignment horizontal="center" vertical="center" wrapText="1"/>
    </xf>
    <xf numFmtId="0" fontId="18" fillId="34" borderId="22" xfId="0" applyFont="1" applyFill="1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201101</xdr:colOff>
      <xdr:row>0</xdr:row>
      <xdr:rowOff>13607</xdr:rowOff>
    </xdr:from>
    <xdr:to>
      <xdr:col>9</xdr:col>
      <xdr:colOff>412418</xdr:colOff>
      <xdr:row>0</xdr:row>
      <xdr:rowOff>1521179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393851" y="13607"/>
          <a:ext cx="2660603" cy="15075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DX884"/>
  <sheetViews>
    <sheetView tabSelected="1" view="pageBreakPreview" topLeftCell="G859" zoomScale="70" zoomScaleNormal="70" zoomScaleSheetLayoutView="70" workbookViewId="0">
      <selection activeCell="R875" sqref="R875"/>
    </sheetView>
  </sheetViews>
  <sheetFormatPr baseColWidth="10" defaultRowHeight="15" x14ac:dyDescent="0.25"/>
  <cols>
    <col min="1" max="1" width="6.7109375" customWidth="1"/>
    <col min="2" max="2" width="49.42578125" bestFit="1" customWidth="1"/>
    <col min="3" max="3" width="13.28515625" customWidth="1"/>
    <col min="4" max="4" width="74.7109375" customWidth="1"/>
    <col min="5" max="5" width="49.5703125" bestFit="1" customWidth="1"/>
    <col min="6" max="6" width="56.28515625" style="15" customWidth="1"/>
    <col min="7" max="7" width="24.85546875" bestFit="1" customWidth="1"/>
    <col min="8" max="8" width="18.5703125" style="39" bestFit="1" customWidth="1"/>
    <col min="9" max="9" width="18.140625" bestFit="1" customWidth="1"/>
    <col min="10" max="10" width="24.42578125" style="39" bestFit="1" customWidth="1"/>
    <col min="11" max="11" width="15" customWidth="1"/>
    <col min="12" max="12" width="15.140625" customWidth="1"/>
    <col min="13" max="13" width="19.42578125" style="39" customWidth="1"/>
    <col min="14" max="14" width="20" customWidth="1"/>
    <col min="15" max="15" width="15.42578125" customWidth="1"/>
    <col min="16" max="16" width="16.85546875" customWidth="1"/>
    <col min="17" max="17" width="16.140625" customWidth="1"/>
    <col min="18" max="18" width="15.28515625" customWidth="1"/>
    <col min="19" max="19" width="17.7109375" style="1" customWidth="1"/>
  </cols>
  <sheetData>
    <row r="1" spans="1:20" ht="150" customHeight="1" x14ac:dyDescent="0.4">
      <c r="A1" s="165" t="s">
        <v>909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</row>
    <row r="2" spans="1:20" ht="30" customHeight="1" x14ac:dyDescent="0.45">
      <c r="A2" s="166" t="s">
        <v>1134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</row>
    <row r="3" spans="1:20" ht="30" customHeight="1" thickBot="1" x14ac:dyDescent="0.3">
      <c r="A3" s="167" t="s">
        <v>1116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</row>
    <row r="4" spans="1:20" s="50" customFormat="1" ht="28.5" customHeight="1" thickBot="1" x14ac:dyDescent="0.3">
      <c r="A4" s="173" t="s">
        <v>5</v>
      </c>
      <c r="B4" s="169" t="s">
        <v>0</v>
      </c>
      <c r="C4" s="171" t="s">
        <v>896</v>
      </c>
      <c r="D4" s="171" t="s">
        <v>6</v>
      </c>
      <c r="E4" s="171" t="s">
        <v>7</v>
      </c>
      <c r="F4" s="171" t="s">
        <v>897</v>
      </c>
      <c r="G4" s="173" t="s">
        <v>8</v>
      </c>
      <c r="H4" s="173" t="s">
        <v>25</v>
      </c>
      <c r="I4" s="175" t="s">
        <v>2</v>
      </c>
      <c r="J4" s="177" t="s">
        <v>9</v>
      </c>
      <c r="K4" s="178"/>
      <c r="L4" s="179"/>
      <c r="M4" s="178"/>
      <c r="N4" s="178"/>
      <c r="O4" s="178"/>
      <c r="P4" s="180"/>
      <c r="Q4" s="181" t="s">
        <v>10</v>
      </c>
      <c r="R4" s="182"/>
      <c r="S4" s="173" t="s">
        <v>11</v>
      </c>
      <c r="T4" s="173" t="s">
        <v>12</v>
      </c>
    </row>
    <row r="5" spans="1:20" s="50" customFormat="1" ht="37.5" customHeight="1" x14ac:dyDescent="0.25">
      <c r="A5" s="174"/>
      <c r="B5" s="170"/>
      <c r="C5" s="172"/>
      <c r="D5" s="172"/>
      <c r="E5" s="172"/>
      <c r="F5" s="172"/>
      <c r="G5" s="174"/>
      <c r="H5" s="174"/>
      <c r="I5" s="176"/>
      <c r="J5" s="183" t="s">
        <v>13</v>
      </c>
      <c r="K5" s="184"/>
      <c r="L5" s="173" t="s">
        <v>24</v>
      </c>
      <c r="M5" s="184" t="s">
        <v>19</v>
      </c>
      <c r="N5" s="184"/>
      <c r="O5" s="187" t="s">
        <v>14</v>
      </c>
      <c r="P5" s="189" t="s">
        <v>15</v>
      </c>
      <c r="Q5" s="173" t="s">
        <v>4</v>
      </c>
      <c r="R5" s="185" t="s">
        <v>3</v>
      </c>
      <c r="S5" s="174"/>
      <c r="T5" s="174"/>
    </row>
    <row r="6" spans="1:20" s="50" customFormat="1" ht="54" customHeight="1" x14ac:dyDescent="0.25">
      <c r="A6" s="174"/>
      <c r="B6" s="170"/>
      <c r="C6" s="172"/>
      <c r="D6" s="172"/>
      <c r="E6" s="172"/>
      <c r="F6" s="172"/>
      <c r="G6" s="174"/>
      <c r="H6" s="174"/>
      <c r="I6" s="176"/>
      <c r="J6" s="158" t="s">
        <v>1021</v>
      </c>
      <c r="K6" s="123" t="s">
        <v>16</v>
      </c>
      <c r="L6" s="174"/>
      <c r="M6" s="159" t="s">
        <v>17</v>
      </c>
      <c r="N6" s="123" t="s">
        <v>18</v>
      </c>
      <c r="O6" s="188"/>
      <c r="P6" s="189"/>
      <c r="Q6" s="174"/>
      <c r="R6" s="186"/>
      <c r="S6" s="174"/>
      <c r="T6" s="174"/>
    </row>
    <row r="7" spans="1:20" s="39" customFormat="1" x14ac:dyDescent="0.25">
      <c r="A7" s="102">
        <v>1</v>
      </c>
      <c r="B7" s="55" t="s">
        <v>72</v>
      </c>
      <c r="C7" s="55" t="s">
        <v>899</v>
      </c>
      <c r="D7" s="55" t="s">
        <v>1146</v>
      </c>
      <c r="E7" s="55" t="s">
        <v>98</v>
      </c>
      <c r="F7" s="72" t="s">
        <v>906</v>
      </c>
      <c r="G7" s="57">
        <v>300000</v>
      </c>
      <c r="H7" s="124">
        <v>59959.58</v>
      </c>
      <c r="I7" s="59">
        <v>25</v>
      </c>
      <c r="J7" s="128">
        <v>8610</v>
      </c>
      <c r="K7" s="114">
        <f t="shared" ref="K7:K61" si="0">+G7*7.1%</f>
        <v>21299.999999999996</v>
      </c>
      <c r="L7" s="73">
        <f t="shared" ref="L7:L61" si="1">+G7*1.1%</f>
        <v>3300.0000000000005</v>
      </c>
      <c r="M7" s="127">
        <v>5883.16</v>
      </c>
      <c r="N7" s="59">
        <f t="shared" ref="N7:N61" si="2">+G7*7.09%</f>
        <v>21270</v>
      </c>
      <c r="O7" s="59"/>
      <c r="P7" s="59">
        <f t="shared" ref="P7:P29" si="3">+J7+M7</f>
        <v>14493.16</v>
      </c>
      <c r="Q7" s="59">
        <f t="shared" ref="Q7:Q29" si="4">+H7+I7+J7+M7+O7</f>
        <v>74477.740000000005</v>
      </c>
      <c r="R7" s="59">
        <f t="shared" ref="R7:R29" si="5">+K7+L7+N7</f>
        <v>45870</v>
      </c>
      <c r="S7" s="59">
        <f t="shared" ref="S7:S29" si="6">+G7-Q7</f>
        <v>225522.26</v>
      </c>
      <c r="T7" s="74" t="s">
        <v>44</v>
      </c>
    </row>
    <row r="8" spans="1:20" s="39" customFormat="1" x14ac:dyDescent="0.25">
      <c r="A8" s="102">
        <v>2</v>
      </c>
      <c r="B8" s="55" t="s">
        <v>73</v>
      </c>
      <c r="C8" s="55" t="s">
        <v>899</v>
      </c>
      <c r="D8" s="55" t="s">
        <v>1146</v>
      </c>
      <c r="E8" s="55" t="s">
        <v>99</v>
      </c>
      <c r="F8" s="72" t="s">
        <v>906</v>
      </c>
      <c r="G8" s="57">
        <v>230000</v>
      </c>
      <c r="H8" s="124">
        <v>42961.83</v>
      </c>
      <c r="I8" s="59">
        <v>25</v>
      </c>
      <c r="J8" s="128">
        <v>6601</v>
      </c>
      <c r="K8" s="114">
        <f t="shared" si="0"/>
        <v>16329.999999999998</v>
      </c>
      <c r="L8" s="73">
        <f t="shared" si="1"/>
        <v>2530.0000000000005</v>
      </c>
      <c r="M8" s="127">
        <v>5883.16</v>
      </c>
      <c r="N8" s="59">
        <f t="shared" si="2"/>
        <v>16307.000000000002</v>
      </c>
      <c r="O8" s="59"/>
      <c r="P8" s="59">
        <f t="shared" si="3"/>
        <v>12484.16</v>
      </c>
      <c r="Q8" s="59">
        <f t="shared" si="4"/>
        <v>55470.990000000005</v>
      </c>
      <c r="R8" s="59">
        <f t="shared" si="5"/>
        <v>35167</v>
      </c>
      <c r="S8" s="59">
        <f t="shared" si="6"/>
        <v>174529.01</v>
      </c>
      <c r="T8" s="74" t="s">
        <v>44</v>
      </c>
    </row>
    <row r="9" spans="1:20" s="39" customFormat="1" x14ac:dyDescent="0.25">
      <c r="A9" s="102">
        <v>3</v>
      </c>
      <c r="B9" s="55" t="s">
        <v>74</v>
      </c>
      <c r="C9" s="55" t="s">
        <v>899</v>
      </c>
      <c r="D9" s="55" t="s">
        <v>1146</v>
      </c>
      <c r="E9" s="55" t="s">
        <v>99</v>
      </c>
      <c r="F9" s="72" t="s">
        <v>906</v>
      </c>
      <c r="G9" s="57">
        <v>230000</v>
      </c>
      <c r="H9" s="124">
        <v>42961.83</v>
      </c>
      <c r="I9" s="59">
        <v>25</v>
      </c>
      <c r="J9" s="128">
        <v>6601</v>
      </c>
      <c r="K9" s="114">
        <f t="shared" si="0"/>
        <v>16329.999999999998</v>
      </c>
      <c r="L9" s="73">
        <f t="shared" si="1"/>
        <v>2530.0000000000005</v>
      </c>
      <c r="M9" s="127">
        <v>5883.16</v>
      </c>
      <c r="N9" s="59">
        <f t="shared" si="2"/>
        <v>16307.000000000002</v>
      </c>
      <c r="O9" s="59"/>
      <c r="P9" s="59">
        <f t="shared" si="3"/>
        <v>12484.16</v>
      </c>
      <c r="Q9" s="59">
        <f t="shared" si="4"/>
        <v>55470.990000000005</v>
      </c>
      <c r="R9" s="59">
        <f t="shared" si="5"/>
        <v>35167</v>
      </c>
      <c r="S9" s="59">
        <f t="shared" si="6"/>
        <v>174529.01</v>
      </c>
      <c r="T9" s="74" t="s">
        <v>44</v>
      </c>
    </row>
    <row r="10" spans="1:20" s="39" customFormat="1" x14ac:dyDescent="0.25">
      <c r="A10" s="102">
        <v>4</v>
      </c>
      <c r="B10" s="55" t="s">
        <v>75</v>
      </c>
      <c r="C10" s="55" t="s">
        <v>898</v>
      </c>
      <c r="D10" s="55" t="s">
        <v>1146</v>
      </c>
      <c r="E10" s="55" t="s">
        <v>99</v>
      </c>
      <c r="F10" s="72" t="s">
        <v>906</v>
      </c>
      <c r="G10" s="57">
        <v>230000</v>
      </c>
      <c r="H10" s="124">
        <v>42961.83</v>
      </c>
      <c r="I10" s="59">
        <v>25</v>
      </c>
      <c r="J10" s="128">
        <v>6601</v>
      </c>
      <c r="K10" s="114">
        <f t="shared" si="0"/>
        <v>16329.999999999998</v>
      </c>
      <c r="L10" s="73">
        <f t="shared" si="1"/>
        <v>2530.0000000000005</v>
      </c>
      <c r="M10" s="127">
        <v>5883.16</v>
      </c>
      <c r="N10" s="59">
        <f t="shared" si="2"/>
        <v>16307.000000000002</v>
      </c>
      <c r="O10" s="59"/>
      <c r="P10" s="59">
        <f t="shared" si="3"/>
        <v>12484.16</v>
      </c>
      <c r="Q10" s="59">
        <f t="shared" si="4"/>
        <v>55470.990000000005</v>
      </c>
      <c r="R10" s="59">
        <f t="shared" si="5"/>
        <v>35167</v>
      </c>
      <c r="S10" s="59">
        <f t="shared" si="6"/>
        <v>174529.01</v>
      </c>
      <c r="T10" s="74" t="s">
        <v>44</v>
      </c>
    </row>
    <row r="11" spans="1:20" s="39" customFormat="1" x14ac:dyDescent="0.25">
      <c r="A11" s="102">
        <v>5</v>
      </c>
      <c r="B11" s="55" t="s">
        <v>76</v>
      </c>
      <c r="C11" s="55" t="s">
        <v>899</v>
      </c>
      <c r="D11" s="55" t="s">
        <v>1146</v>
      </c>
      <c r="E11" s="55" t="s">
        <v>99</v>
      </c>
      <c r="F11" s="72" t="s">
        <v>906</v>
      </c>
      <c r="G11" s="57">
        <v>230000</v>
      </c>
      <c r="H11" s="124">
        <v>42961.83</v>
      </c>
      <c r="I11" s="59">
        <v>25</v>
      </c>
      <c r="J11" s="128">
        <v>6601</v>
      </c>
      <c r="K11" s="114">
        <f t="shared" si="0"/>
        <v>16329.999999999998</v>
      </c>
      <c r="L11" s="73">
        <f t="shared" si="1"/>
        <v>2530.0000000000005</v>
      </c>
      <c r="M11" s="127">
        <v>5883.16</v>
      </c>
      <c r="N11" s="59">
        <f t="shared" si="2"/>
        <v>16307.000000000002</v>
      </c>
      <c r="O11" s="59"/>
      <c r="P11" s="59">
        <f t="shared" si="3"/>
        <v>12484.16</v>
      </c>
      <c r="Q11" s="59">
        <f t="shared" si="4"/>
        <v>55470.990000000005</v>
      </c>
      <c r="R11" s="59">
        <f t="shared" si="5"/>
        <v>35167</v>
      </c>
      <c r="S11" s="59">
        <f t="shared" si="6"/>
        <v>174529.01</v>
      </c>
      <c r="T11" s="74" t="s">
        <v>44</v>
      </c>
    </row>
    <row r="12" spans="1:20" s="39" customFormat="1" x14ac:dyDescent="0.25">
      <c r="A12" s="102">
        <v>6</v>
      </c>
      <c r="B12" s="55" t="s">
        <v>77</v>
      </c>
      <c r="C12" s="55" t="s">
        <v>898</v>
      </c>
      <c r="D12" s="55" t="s">
        <v>1146</v>
      </c>
      <c r="E12" s="55" t="s">
        <v>99</v>
      </c>
      <c r="F12" s="72" t="s">
        <v>906</v>
      </c>
      <c r="G12" s="57">
        <v>230000</v>
      </c>
      <c r="H12" s="124">
        <v>42961.83</v>
      </c>
      <c r="I12" s="59">
        <v>25</v>
      </c>
      <c r="J12" s="128">
        <v>6601</v>
      </c>
      <c r="K12" s="114">
        <f t="shared" si="0"/>
        <v>16329.999999999998</v>
      </c>
      <c r="L12" s="73">
        <f t="shared" si="1"/>
        <v>2530.0000000000005</v>
      </c>
      <c r="M12" s="127">
        <v>5883.16</v>
      </c>
      <c r="N12" s="59">
        <f t="shared" si="2"/>
        <v>16307.000000000002</v>
      </c>
      <c r="O12" s="59"/>
      <c r="P12" s="59">
        <f t="shared" si="3"/>
        <v>12484.16</v>
      </c>
      <c r="Q12" s="59">
        <f t="shared" si="4"/>
        <v>55470.990000000005</v>
      </c>
      <c r="R12" s="59">
        <f t="shared" si="5"/>
        <v>35167</v>
      </c>
      <c r="S12" s="59">
        <f t="shared" si="6"/>
        <v>174529.01</v>
      </c>
      <c r="T12" s="74" t="s">
        <v>44</v>
      </c>
    </row>
    <row r="13" spans="1:20" s="39" customFormat="1" x14ac:dyDescent="0.25">
      <c r="A13" s="102">
        <v>7</v>
      </c>
      <c r="B13" s="55" t="s">
        <v>78</v>
      </c>
      <c r="C13" s="55" t="s">
        <v>898</v>
      </c>
      <c r="D13" s="55" t="s">
        <v>1146</v>
      </c>
      <c r="E13" s="55" t="s">
        <v>99</v>
      </c>
      <c r="F13" s="72" t="s">
        <v>906</v>
      </c>
      <c r="G13" s="57">
        <v>230000</v>
      </c>
      <c r="H13" s="124">
        <v>42961.83</v>
      </c>
      <c r="I13" s="59">
        <v>25</v>
      </c>
      <c r="J13" s="128">
        <v>6601</v>
      </c>
      <c r="K13" s="114">
        <f t="shared" si="0"/>
        <v>16329.999999999998</v>
      </c>
      <c r="L13" s="73">
        <f t="shared" si="1"/>
        <v>2530.0000000000005</v>
      </c>
      <c r="M13" s="127">
        <v>5883.16</v>
      </c>
      <c r="N13" s="59">
        <f t="shared" si="2"/>
        <v>16307.000000000002</v>
      </c>
      <c r="O13" s="59"/>
      <c r="P13" s="59">
        <f t="shared" si="3"/>
        <v>12484.16</v>
      </c>
      <c r="Q13" s="59">
        <f t="shared" si="4"/>
        <v>55470.990000000005</v>
      </c>
      <c r="R13" s="59">
        <f t="shared" si="5"/>
        <v>35167</v>
      </c>
      <c r="S13" s="59">
        <f t="shared" si="6"/>
        <v>174529.01</v>
      </c>
      <c r="T13" s="74" t="s">
        <v>44</v>
      </c>
    </row>
    <row r="14" spans="1:20" s="39" customFormat="1" x14ac:dyDescent="0.25">
      <c r="A14" s="102">
        <v>8</v>
      </c>
      <c r="B14" s="55" t="s">
        <v>83</v>
      </c>
      <c r="C14" s="55" t="s">
        <v>898</v>
      </c>
      <c r="D14" s="55" t="s">
        <v>1146</v>
      </c>
      <c r="E14" s="55" t="s">
        <v>103</v>
      </c>
      <c r="F14" s="72" t="s">
        <v>906</v>
      </c>
      <c r="G14" s="57">
        <v>195000</v>
      </c>
      <c r="H14" s="124">
        <v>34034.089999999997</v>
      </c>
      <c r="I14" s="59">
        <v>25</v>
      </c>
      <c r="J14" s="128">
        <v>5596.5</v>
      </c>
      <c r="K14" s="114">
        <f t="shared" si="0"/>
        <v>13844.999999999998</v>
      </c>
      <c r="L14" s="73">
        <f t="shared" si="1"/>
        <v>2145</v>
      </c>
      <c r="M14" s="127">
        <v>5883.16</v>
      </c>
      <c r="N14" s="59">
        <f t="shared" si="2"/>
        <v>13825.500000000002</v>
      </c>
      <c r="O14" s="59"/>
      <c r="P14" s="59">
        <f t="shared" si="3"/>
        <v>11479.66</v>
      </c>
      <c r="Q14" s="59">
        <f t="shared" si="4"/>
        <v>45538.75</v>
      </c>
      <c r="R14" s="59">
        <f t="shared" si="5"/>
        <v>29815.5</v>
      </c>
      <c r="S14" s="59">
        <f t="shared" si="6"/>
        <v>149461.25</v>
      </c>
      <c r="T14" s="74" t="s">
        <v>44</v>
      </c>
    </row>
    <row r="15" spans="1:20" s="39" customFormat="1" x14ac:dyDescent="0.25">
      <c r="A15" s="102">
        <v>9</v>
      </c>
      <c r="B15" s="55" t="s">
        <v>92</v>
      </c>
      <c r="C15" s="55" t="s">
        <v>899</v>
      </c>
      <c r="D15" s="55" t="s">
        <v>1146</v>
      </c>
      <c r="E15" s="55" t="s">
        <v>102</v>
      </c>
      <c r="F15" s="72" t="s">
        <v>907</v>
      </c>
      <c r="G15" s="57">
        <v>110000</v>
      </c>
      <c r="H15" s="124">
        <v>14457.62</v>
      </c>
      <c r="I15" s="59">
        <v>25</v>
      </c>
      <c r="J15" s="128">
        <v>3157</v>
      </c>
      <c r="K15" s="114">
        <f t="shared" si="0"/>
        <v>7809.9999999999991</v>
      </c>
      <c r="L15" s="73">
        <f t="shared" si="1"/>
        <v>1210.0000000000002</v>
      </c>
      <c r="M15" s="127">
        <v>3344</v>
      </c>
      <c r="N15" s="59">
        <f t="shared" si="2"/>
        <v>7799.0000000000009</v>
      </c>
      <c r="O15" s="59"/>
      <c r="P15" s="59">
        <f t="shared" si="3"/>
        <v>6501</v>
      </c>
      <c r="Q15" s="59">
        <f t="shared" si="4"/>
        <v>20983.620000000003</v>
      </c>
      <c r="R15" s="59">
        <f t="shared" si="5"/>
        <v>16819</v>
      </c>
      <c r="S15" s="59">
        <f t="shared" si="6"/>
        <v>89016.38</v>
      </c>
      <c r="T15" s="74" t="s">
        <v>44</v>
      </c>
    </row>
    <row r="16" spans="1:20" s="39" customFormat="1" x14ac:dyDescent="0.25">
      <c r="A16" s="102">
        <v>10</v>
      </c>
      <c r="B16" s="55" t="s">
        <v>299</v>
      </c>
      <c r="C16" s="55" t="s">
        <v>899</v>
      </c>
      <c r="D16" s="55" t="s">
        <v>1146</v>
      </c>
      <c r="E16" s="55" t="s">
        <v>102</v>
      </c>
      <c r="F16" s="56" t="s">
        <v>907</v>
      </c>
      <c r="G16" s="57">
        <v>130000</v>
      </c>
      <c r="H16" s="128">
        <v>19162.12</v>
      </c>
      <c r="I16" s="59">
        <v>25</v>
      </c>
      <c r="J16" s="128">
        <v>3731</v>
      </c>
      <c r="K16" s="114">
        <f t="shared" si="0"/>
        <v>9230</v>
      </c>
      <c r="L16" s="73">
        <f t="shared" si="1"/>
        <v>1430.0000000000002</v>
      </c>
      <c r="M16" s="127">
        <v>3952</v>
      </c>
      <c r="N16" s="59">
        <f t="shared" si="2"/>
        <v>9217</v>
      </c>
      <c r="O16" s="59"/>
      <c r="P16" s="59">
        <f t="shared" si="3"/>
        <v>7683</v>
      </c>
      <c r="Q16" s="59">
        <f t="shared" si="4"/>
        <v>26870.12</v>
      </c>
      <c r="R16" s="59">
        <f t="shared" si="5"/>
        <v>19877</v>
      </c>
      <c r="S16" s="59">
        <f t="shared" si="6"/>
        <v>103129.88</v>
      </c>
      <c r="T16" s="74" t="s">
        <v>44</v>
      </c>
    </row>
    <row r="17" spans="1:20" s="39" customFormat="1" x14ac:dyDescent="0.25">
      <c r="A17" s="102">
        <v>11</v>
      </c>
      <c r="B17" s="55" t="s">
        <v>1118</v>
      </c>
      <c r="C17" s="55" t="s">
        <v>898</v>
      </c>
      <c r="D17" s="55" t="s">
        <v>1146</v>
      </c>
      <c r="E17" s="55" t="s">
        <v>1119</v>
      </c>
      <c r="F17" s="56" t="s">
        <v>1120</v>
      </c>
      <c r="G17" s="57">
        <v>135000</v>
      </c>
      <c r="H17" s="124">
        <v>20338.240000000002</v>
      </c>
      <c r="I17" s="59">
        <v>25</v>
      </c>
      <c r="J17" s="128">
        <v>3874.5</v>
      </c>
      <c r="K17" s="114">
        <f t="shared" si="0"/>
        <v>9585</v>
      </c>
      <c r="L17" s="73">
        <f t="shared" si="1"/>
        <v>1485.0000000000002</v>
      </c>
      <c r="M17" s="127">
        <v>4104</v>
      </c>
      <c r="N17" s="59">
        <f t="shared" si="2"/>
        <v>9571.5</v>
      </c>
      <c r="O17" s="59"/>
      <c r="P17" s="59">
        <f t="shared" si="3"/>
        <v>7978.5</v>
      </c>
      <c r="Q17" s="59">
        <f t="shared" si="4"/>
        <v>28341.74</v>
      </c>
      <c r="R17" s="59">
        <f t="shared" si="5"/>
        <v>20641.5</v>
      </c>
      <c r="S17" s="59">
        <f t="shared" si="6"/>
        <v>106658.26</v>
      </c>
      <c r="T17" s="74" t="s">
        <v>44</v>
      </c>
    </row>
    <row r="18" spans="1:20" s="54" customFormat="1" x14ac:dyDescent="0.25">
      <c r="A18" s="102">
        <v>12</v>
      </c>
      <c r="B18" s="55" t="s">
        <v>1084</v>
      </c>
      <c r="C18" s="55" t="s">
        <v>898</v>
      </c>
      <c r="D18" s="55" t="s">
        <v>1146</v>
      </c>
      <c r="E18" s="75" t="s">
        <v>1085</v>
      </c>
      <c r="F18" s="56" t="s">
        <v>906</v>
      </c>
      <c r="G18" s="57">
        <v>110000</v>
      </c>
      <c r="H18" s="130">
        <v>14457.62</v>
      </c>
      <c r="I18" s="59">
        <v>25</v>
      </c>
      <c r="J18" s="128">
        <v>3157</v>
      </c>
      <c r="K18" s="114">
        <f>+G18*7.1%</f>
        <v>7809.9999999999991</v>
      </c>
      <c r="L18" s="73">
        <f>+G18*1.1%</f>
        <v>1210.0000000000002</v>
      </c>
      <c r="M18" s="127">
        <v>3344</v>
      </c>
      <c r="N18" s="59">
        <f>+G18*7.09%</f>
        <v>7799.0000000000009</v>
      </c>
      <c r="O18" s="59"/>
      <c r="P18" s="59">
        <f>+J18+M18</f>
        <v>6501</v>
      </c>
      <c r="Q18" s="59">
        <f>+H18+I18+J18+M18+O18</f>
        <v>20983.620000000003</v>
      </c>
      <c r="R18" s="59">
        <f>+K18+L18+N18</f>
        <v>16819</v>
      </c>
      <c r="S18" s="59">
        <f>+G18-Q18</f>
        <v>89016.38</v>
      </c>
      <c r="T18" s="74" t="s">
        <v>44</v>
      </c>
    </row>
    <row r="19" spans="1:20" s="39" customFormat="1" x14ac:dyDescent="0.25">
      <c r="A19" s="102">
        <v>13</v>
      </c>
      <c r="B19" s="55" t="s">
        <v>981</v>
      </c>
      <c r="C19" s="55" t="s">
        <v>899</v>
      </c>
      <c r="D19" s="55" t="s">
        <v>1146</v>
      </c>
      <c r="E19" s="55" t="s">
        <v>102</v>
      </c>
      <c r="F19" s="72" t="s">
        <v>906</v>
      </c>
      <c r="G19" s="57">
        <v>80000</v>
      </c>
      <c r="H19" s="124">
        <v>7400.87</v>
      </c>
      <c r="I19" s="59">
        <v>25</v>
      </c>
      <c r="J19" s="128">
        <v>2296</v>
      </c>
      <c r="K19" s="114">
        <f t="shared" si="0"/>
        <v>5679.9999999999991</v>
      </c>
      <c r="L19" s="73">
        <f t="shared" si="1"/>
        <v>880.00000000000011</v>
      </c>
      <c r="M19" s="127">
        <v>2432</v>
      </c>
      <c r="N19" s="59">
        <f t="shared" si="2"/>
        <v>5672</v>
      </c>
      <c r="O19" s="59"/>
      <c r="P19" s="59">
        <f t="shared" si="3"/>
        <v>4728</v>
      </c>
      <c r="Q19" s="59">
        <f t="shared" si="4"/>
        <v>12153.869999999999</v>
      </c>
      <c r="R19" s="59">
        <f t="shared" si="5"/>
        <v>12232</v>
      </c>
      <c r="S19" s="59">
        <f t="shared" si="6"/>
        <v>67846.13</v>
      </c>
      <c r="T19" s="74" t="s">
        <v>44</v>
      </c>
    </row>
    <row r="20" spans="1:20" s="39" customFormat="1" x14ac:dyDescent="0.25">
      <c r="A20" s="102">
        <v>14</v>
      </c>
      <c r="B20" s="55" t="s">
        <v>841</v>
      </c>
      <c r="C20" s="55" t="s">
        <v>899</v>
      </c>
      <c r="D20" s="55" t="s">
        <v>1146</v>
      </c>
      <c r="E20" s="55" t="s">
        <v>842</v>
      </c>
      <c r="F20" s="72" t="s">
        <v>906</v>
      </c>
      <c r="G20" s="57">
        <v>100000</v>
      </c>
      <c r="H20" s="124">
        <v>12105.37</v>
      </c>
      <c r="I20" s="59">
        <v>25</v>
      </c>
      <c r="J20" s="128">
        <v>2870</v>
      </c>
      <c r="K20" s="114">
        <f t="shared" ref="K20:K25" si="7">+G20*7.1%</f>
        <v>7099.9999999999991</v>
      </c>
      <c r="L20" s="73">
        <f t="shared" ref="L20:L25" si="8">+G20*1.1%</f>
        <v>1100</v>
      </c>
      <c r="M20" s="127">
        <v>3040</v>
      </c>
      <c r="N20" s="59">
        <f t="shared" ref="N20:N25" si="9">+G20*7.09%</f>
        <v>7090.0000000000009</v>
      </c>
      <c r="O20" s="59"/>
      <c r="P20" s="59">
        <f t="shared" ref="P20:P25" si="10">+J20+M20</f>
        <v>5910</v>
      </c>
      <c r="Q20" s="59">
        <f t="shared" ref="Q20:Q25" si="11">+H20+I20+J20+M20+O20</f>
        <v>18040.370000000003</v>
      </c>
      <c r="R20" s="59">
        <f t="shared" ref="R20:R25" si="12">+K20+L20+N20</f>
        <v>15290</v>
      </c>
      <c r="S20" s="59">
        <f t="shared" ref="S20:S25" si="13">+G20-Q20</f>
        <v>81959.63</v>
      </c>
      <c r="T20" s="74" t="s">
        <v>44</v>
      </c>
    </row>
    <row r="21" spans="1:20" s="39" customFormat="1" x14ac:dyDescent="0.25">
      <c r="A21" s="102">
        <v>15</v>
      </c>
      <c r="B21" s="55" t="s">
        <v>1017</v>
      </c>
      <c r="C21" s="55" t="s">
        <v>898</v>
      </c>
      <c r="D21" s="55" t="s">
        <v>1146</v>
      </c>
      <c r="E21" s="55" t="s">
        <v>958</v>
      </c>
      <c r="F21" s="72" t="s">
        <v>906</v>
      </c>
      <c r="G21" s="57">
        <v>100000</v>
      </c>
      <c r="H21" s="124">
        <v>12105.37</v>
      </c>
      <c r="I21" s="59">
        <v>25</v>
      </c>
      <c r="J21" s="128">
        <v>2870</v>
      </c>
      <c r="K21" s="114">
        <f t="shared" si="7"/>
        <v>7099.9999999999991</v>
      </c>
      <c r="L21" s="73">
        <f t="shared" si="8"/>
        <v>1100</v>
      </c>
      <c r="M21" s="127">
        <v>3040</v>
      </c>
      <c r="N21" s="59">
        <f t="shared" si="9"/>
        <v>7090.0000000000009</v>
      </c>
      <c r="O21" s="59"/>
      <c r="P21" s="59">
        <f t="shared" si="10"/>
        <v>5910</v>
      </c>
      <c r="Q21" s="59">
        <f t="shared" si="11"/>
        <v>18040.370000000003</v>
      </c>
      <c r="R21" s="59">
        <f t="shared" si="12"/>
        <v>15290</v>
      </c>
      <c r="S21" s="59">
        <f t="shared" si="13"/>
        <v>81959.63</v>
      </c>
      <c r="T21" s="74" t="s">
        <v>44</v>
      </c>
    </row>
    <row r="22" spans="1:20" s="39" customFormat="1" x14ac:dyDescent="0.25">
      <c r="A22" s="102">
        <v>16</v>
      </c>
      <c r="B22" s="55" t="s">
        <v>80</v>
      </c>
      <c r="C22" s="55" t="s">
        <v>899</v>
      </c>
      <c r="D22" s="55" t="s">
        <v>1146</v>
      </c>
      <c r="E22" s="55" t="s">
        <v>96</v>
      </c>
      <c r="F22" s="72" t="s">
        <v>906</v>
      </c>
      <c r="G22" s="57">
        <v>145000</v>
      </c>
      <c r="H22" s="124">
        <v>22690.49</v>
      </c>
      <c r="I22" s="59">
        <v>25</v>
      </c>
      <c r="J22" s="128">
        <v>4161.5</v>
      </c>
      <c r="K22" s="114">
        <f t="shared" si="7"/>
        <v>10294.999999999998</v>
      </c>
      <c r="L22" s="73">
        <f t="shared" si="8"/>
        <v>1595.0000000000002</v>
      </c>
      <c r="M22" s="127">
        <v>4408</v>
      </c>
      <c r="N22" s="59">
        <f t="shared" si="9"/>
        <v>10280.5</v>
      </c>
      <c r="O22" s="59"/>
      <c r="P22" s="59">
        <f t="shared" si="10"/>
        <v>8569.5</v>
      </c>
      <c r="Q22" s="59">
        <f t="shared" si="11"/>
        <v>31284.99</v>
      </c>
      <c r="R22" s="59">
        <f t="shared" si="12"/>
        <v>22170.5</v>
      </c>
      <c r="S22" s="59">
        <f t="shared" si="13"/>
        <v>113715.01</v>
      </c>
      <c r="T22" s="74" t="s">
        <v>44</v>
      </c>
    </row>
    <row r="23" spans="1:20" s="39" customFormat="1" x14ac:dyDescent="0.25">
      <c r="A23" s="102">
        <v>17</v>
      </c>
      <c r="B23" s="55" t="s">
        <v>81</v>
      </c>
      <c r="C23" s="55" t="s">
        <v>898</v>
      </c>
      <c r="D23" s="55" t="s">
        <v>1146</v>
      </c>
      <c r="E23" s="55" t="s">
        <v>101</v>
      </c>
      <c r="F23" s="72" t="s">
        <v>906</v>
      </c>
      <c r="G23" s="57">
        <v>50000</v>
      </c>
      <c r="H23" s="124">
        <v>1854</v>
      </c>
      <c r="I23" s="59">
        <v>25</v>
      </c>
      <c r="J23" s="128">
        <v>1435</v>
      </c>
      <c r="K23" s="114">
        <f t="shared" si="7"/>
        <v>3549.9999999999995</v>
      </c>
      <c r="L23" s="73">
        <f t="shared" si="8"/>
        <v>550</v>
      </c>
      <c r="M23" s="127">
        <v>1520</v>
      </c>
      <c r="N23" s="59">
        <f t="shared" si="9"/>
        <v>3545.0000000000005</v>
      </c>
      <c r="O23" s="59"/>
      <c r="P23" s="59">
        <f t="shared" si="10"/>
        <v>2955</v>
      </c>
      <c r="Q23" s="59">
        <f t="shared" si="11"/>
        <v>4834</v>
      </c>
      <c r="R23" s="59">
        <f t="shared" si="12"/>
        <v>7645</v>
      </c>
      <c r="S23" s="59">
        <f t="shared" si="13"/>
        <v>45166</v>
      </c>
      <c r="T23" s="74" t="s">
        <v>44</v>
      </c>
    </row>
    <row r="24" spans="1:20" s="39" customFormat="1" x14ac:dyDescent="0.25">
      <c r="A24" s="102">
        <v>18</v>
      </c>
      <c r="B24" s="55" t="s">
        <v>85</v>
      </c>
      <c r="C24" s="55" t="s">
        <v>898</v>
      </c>
      <c r="D24" s="55" t="s">
        <v>1146</v>
      </c>
      <c r="E24" s="55" t="s">
        <v>101</v>
      </c>
      <c r="F24" s="72" t="s">
        <v>906</v>
      </c>
      <c r="G24" s="57">
        <v>50000</v>
      </c>
      <c r="H24" s="124">
        <v>1854</v>
      </c>
      <c r="I24" s="59">
        <v>25</v>
      </c>
      <c r="J24" s="128">
        <v>1435</v>
      </c>
      <c r="K24" s="114">
        <f t="shared" si="7"/>
        <v>3549.9999999999995</v>
      </c>
      <c r="L24" s="73">
        <f t="shared" si="8"/>
        <v>550</v>
      </c>
      <c r="M24" s="127">
        <v>1520</v>
      </c>
      <c r="N24" s="59">
        <f t="shared" si="9"/>
        <v>3545.0000000000005</v>
      </c>
      <c r="O24" s="59"/>
      <c r="P24" s="59">
        <f t="shared" si="10"/>
        <v>2955</v>
      </c>
      <c r="Q24" s="59">
        <f t="shared" si="11"/>
        <v>4834</v>
      </c>
      <c r="R24" s="59">
        <f t="shared" si="12"/>
        <v>7645</v>
      </c>
      <c r="S24" s="59">
        <f t="shared" si="13"/>
        <v>45166</v>
      </c>
      <c r="T24" s="74" t="s">
        <v>44</v>
      </c>
    </row>
    <row r="25" spans="1:20" s="39" customFormat="1" x14ac:dyDescent="0.25">
      <c r="A25" s="102">
        <v>19</v>
      </c>
      <c r="B25" s="55" t="s">
        <v>90</v>
      </c>
      <c r="C25" s="55" t="s">
        <v>898</v>
      </c>
      <c r="D25" s="55" t="s">
        <v>1146</v>
      </c>
      <c r="E25" s="55" t="s">
        <v>101</v>
      </c>
      <c r="F25" s="72" t="s">
        <v>906</v>
      </c>
      <c r="G25" s="57">
        <v>50000</v>
      </c>
      <c r="H25" s="124">
        <v>1854</v>
      </c>
      <c r="I25" s="59">
        <v>25</v>
      </c>
      <c r="J25" s="128">
        <v>1435</v>
      </c>
      <c r="K25" s="114">
        <f t="shared" si="7"/>
        <v>3549.9999999999995</v>
      </c>
      <c r="L25" s="73">
        <f t="shared" si="8"/>
        <v>550</v>
      </c>
      <c r="M25" s="127">
        <v>1520</v>
      </c>
      <c r="N25" s="59">
        <f t="shared" si="9"/>
        <v>3545.0000000000005</v>
      </c>
      <c r="O25" s="59"/>
      <c r="P25" s="59">
        <f t="shared" si="10"/>
        <v>2955</v>
      </c>
      <c r="Q25" s="59">
        <f t="shared" si="11"/>
        <v>4834</v>
      </c>
      <c r="R25" s="59">
        <f t="shared" si="12"/>
        <v>7645</v>
      </c>
      <c r="S25" s="59">
        <f t="shared" si="13"/>
        <v>45166</v>
      </c>
      <c r="T25" s="74" t="s">
        <v>44</v>
      </c>
    </row>
    <row r="26" spans="1:20" s="39" customFormat="1" x14ac:dyDescent="0.25">
      <c r="A26" s="102">
        <v>20</v>
      </c>
      <c r="B26" s="55" t="s">
        <v>983</v>
      </c>
      <c r="C26" s="55" t="s">
        <v>898</v>
      </c>
      <c r="D26" s="55" t="s">
        <v>1146</v>
      </c>
      <c r="E26" s="55" t="s">
        <v>118</v>
      </c>
      <c r="F26" s="72" t="s">
        <v>906</v>
      </c>
      <c r="G26" s="57">
        <v>35000</v>
      </c>
      <c r="H26" s="129">
        <v>0</v>
      </c>
      <c r="I26" s="59">
        <v>25</v>
      </c>
      <c r="J26" s="128">
        <v>1004.5</v>
      </c>
      <c r="K26" s="114">
        <f t="shared" si="0"/>
        <v>2485</v>
      </c>
      <c r="L26" s="73">
        <f t="shared" si="1"/>
        <v>385.00000000000006</v>
      </c>
      <c r="M26" s="127">
        <v>1064</v>
      </c>
      <c r="N26" s="59">
        <f t="shared" si="2"/>
        <v>2481.5</v>
      </c>
      <c r="O26" s="59"/>
      <c r="P26" s="59">
        <f t="shared" si="3"/>
        <v>2068.5</v>
      </c>
      <c r="Q26" s="59">
        <f t="shared" si="4"/>
        <v>2093.5</v>
      </c>
      <c r="R26" s="59">
        <f t="shared" si="5"/>
        <v>5351.5</v>
      </c>
      <c r="S26" s="59">
        <f t="shared" si="6"/>
        <v>32906.5</v>
      </c>
      <c r="T26" s="74" t="s">
        <v>44</v>
      </c>
    </row>
    <row r="27" spans="1:20" s="39" customFormat="1" x14ac:dyDescent="0.25">
      <c r="A27" s="102">
        <v>21</v>
      </c>
      <c r="B27" s="55" t="s">
        <v>846</v>
      </c>
      <c r="C27" s="55" t="s">
        <v>898</v>
      </c>
      <c r="D27" s="55" t="s">
        <v>1146</v>
      </c>
      <c r="E27" s="55" t="s">
        <v>105</v>
      </c>
      <c r="F27" s="56" t="s">
        <v>906</v>
      </c>
      <c r="G27" s="57">
        <v>35000</v>
      </c>
      <c r="H27" s="129">
        <v>0</v>
      </c>
      <c r="I27" s="59">
        <v>25</v>
      </c>
      <c r="J27" s="128">
        <v>1004.5</v>
      </c>
      <c r="K27" s="114">
        <f t="shared" si="0"/>
        <v>2485</v>
      </c>
      <c r="L27" s="73">
        <f t="shared" si="1"/>
        <v>385.00000000000006</v>
      </c>
      <c r="M27" s="127">
        <v>1064</v>
      </c>
      <c r="N27" s="59">
        <f t="shared" si="2"/>
        <v>2481.5</v>
      </c>
      <c r="O27" s="59"/>
      <c r="P27" s="59">
        <f t="shared" si="3"/>
        <v>2068.5</v>
      </c>
      <c r="Q27" s="59">
        <f t="shared" si="4"/>
        <v>2093.5</v>
      </c>
      <c r="R27" s="59">
        <f t="shared" si="5"/>
        <v>5351.5</v>
      </c>
      <c r="S27" s="59">
        <f t="shared" si="6"/>
        <v>32906.5</v>
      </c>
      <c r="T27" s="74" t="s">
        <v>44</v>
      </c>
    </row>
    <row r="28" spans="1:20" s="39" customFormat="1" x14ac:dyDescent="0.25">
      <c r="A28" s="102">
        <v>22</v>
      </c>
      <c r="B28" s="55" t="s">
        <v>1033</v>
      </c>
      <c r="C28" s="55" t="s">
        <v>898</v>
      </c>
      <c r="D28" s="55" t="s">
        <v>1146</v>
      </c>
      <c r="E28" s="55" t="s">
        <v>118</v>
      </c>
      <c r="F28" s="72" t="s">
        <v>906</v>
      </c>
      <c r="G28" s="57">
        <v>35000</v>
      </c>
      <c r="H28" s="129">
        <v>0</v>
      </c>
      <c r="I28" s="59">
        <v>25</v>
      </c>
      <c r="J28" s="128">
        <v>1004.5</v>
      </c>
      <c r="K28" s="114">
        <f>+G28*7.1%</f>
        <v>2485</v>
      </c>
      <c r="L28" s="73">
        <f>+G28*1.1%</f>
        <v>385.00000000000006</v>
      </c>
      <c r="M28" s="127">
        <v>1064</v>
      </c>
      <c r="N28" s="59">
        <f>+G28*7.09%</f>
        <v>2481.5</v>
      </c>
      <c r="O28" s="59"/>
      <c r="P28" s="59">
        <f>+J28+M28</f>
        <v>2068.5</v>
      </c>
      <c r="Q28" s="59">
        <f>+H28+I28+J28+M28+O28</f>
        <v>2093.5</v>
      </c>
      <c r="R28" s="59">
        <f>+K28+L28+N28</f>
        <v>5351.5</v>
      </c>
      <c r="S28" s="59">
        <f>+G28-Q28</f>
        <v>32906.5</v>
      </c>
      <c r="T28" s="74" t="s">
        <v>44</v>
      </c>
    </row>
    <row r="29" spans="1:20" s="39" customFormat="1" x14ac:dyDescent="0.25">
      <c r="A29" s="102">
        <v>23</v>
      </c>
      <c r="B29" s="55" t="s">
        <v>86</v>
      </c>
      <c r="C29" s="55" t="s">
        <v>898</v>
      </c>
      <c r="D29" s="55" t="s">
        <v>1146</v>
      </c>
      <c r="E29" s="55" t="s">
        <v>105</v>
      </c>
      <c r="F29" s="56" t="s">
        <v>906</v>
      </c>
      <c r="G29" s="57">
        <v>35000</v>
      </c>
      <c r="H29" s="129">
        <v>0</v>
      </c>
      <c r="I29" s="59">
        <v>25</v>
      </c>
      <c r="J29" s="128">
        <v>1004.5</v>
      </c>
      <c r="K29" s="114">
        <f t="shared" si="0"/>
        <v>2485</v>
      </c>
      <c r="L29" s="73">
        <f t="shared" si="1"/>
        <v>385.00000000000006</v>
      </c>
      <c r="M29" s="127">
        <v>1064</v>
      </c>
      <c r="N29" s="59">
        <f t="shared" si="2"/>
        <v>2481.5</v>
      </c>
      <c r="O29" s="59"/>
      <c r="P29" s="59">
        <f t="shared" si="3"/>
        <v>2068.5</v>
      </c>
      <c r="Q29" s="59">
        <f t="shared" si="4"/>
        <v>2093.5</v>
      </c>
      <c r="R29" s="59">
        <f t="shared" si="5"/>
        <v>5351.5</v>
      </c>
      <c r="S29" s="59">
        <f t="shared" si="6"/>
        <v>32906.5</v>
      </c>
      <c r="T29" s="74" t="s">
        <v>44</v>
      </c>
    </row>
    <row r="30" spans="1:20" s="39" customFormat="1" x14ac:dyDescent="0.25">
      <c r="A30" s="102">
        <v>24</v>
      </c>
      <c r="B30" s="55" t="s">
        <v>31</v>
      </c>
      <c r="C30" s="55" t="s">
        <v>898</v>
      </c>
      <c r="D30" s="55" t="s">
        <v>1146</v>
      </c>
      <c r="E30" s="55" t="s">
        <v>38</v>
      </c>
      <c r="F30" s="56" t="s">
        <v>907</v>
      </c>
      <c r="G30" s="57">
        <v>25000</v>
      </c>
      <c r="H30" s="129">
        <v>0</v>
      </c>
      <c r="I30" s="59">
        <v>25</v>
      </c>
      <c r="J30" s="128">
        <v>717.5</v>
      </c>
      <c r="K30" s="114">
        <f>+G30*7.1%</f>
        <v>1774.9999999999998</v>
      </c>
      <c r="L30" s="73">
        <f>+G30*1.1%</f>
        <v>275</v>
      </c>
      <c r="M30" s="127">
        <v>760</v>
      </c>
      <c r="N30" s="59">
        <f>+G30*7.09%</f>
        <v>1772.5000000000002</v>
      </c>
      <c r="O30" s="59"/>
      <c r="P30" s="59">
        <f>+J30+M30</f>
        <v>1477.5</v>
      </c>
      <c r="Q30" s="59">
        <f>+H30+I30+J30+M30+O30</f>
        <v>1502.5</v>
      </c>
      <c r="R30" s="59">
        <f>+K30+L30+N30</f>
        <v>3822.5</v>
      </c>
      <c r="S30" s="59">
        <f>+G30-Q30</f>
        <v>23497.5</v>
      </c>
      <c r="T30" s="74" t="s">
        <v>44</v>
      </c>
    </row>
    <row r="31" spans="1:20" s="39" customFormat="1" x14ac:dyDescent="0.25">
      <c r="A31" s="102">
        <v>25</v>
      </c>
      <c r="B31" s="55" t="s">
        <v>91</v>
      </c>
      <c r="C31" s="55" t="s">
        <v>899</v>
      </c>
      <c r="D31" s="55" t="s">
        <v>1146</v>
      </c>
      <c r="E31" s="55" t="s">
        <v>69</v>
      </c>
      <c r="F31" s="56" t="s">
        <v>902</v>
      </c>
      <c r="G31" s="57">
        <v>25000</v>
      </c>
      <c r="H31" s="129">
        <v>0</v>
      </c>
      <c r="I31" s="59">
        <v>25</v>
      </c>
      <c r="J31" s="128">
        <v>717.5</v>
      </c>
      <c r="K31" s="114">
        <f t="shared" si="0"/>
        <v>1774.9999999999998</v>
      </c>
      <c r="L31" s="73">
        <f t="shared" si="1"/>
        <v>275</v>
      </c>
      <c r="M31" s="127">
        <v>760</v>
      </c>
      <c r="N31" s="59">
        <f t="shared" si="2"/>
        <v>1772.5000000000002</v>
      </c>
      <c r="O31" s="59"/>
      <c r="P31" s="59">
        <f t="shared" ref="P31:P67" si="14">+J31+M31</f>
        <v>1477.5</v>
      </c>
      <c r="Q31" s="59">
        <f t="shared" ref="Q31:Q67" si="15">+H31+I31+J31+M31+O31</f>
        <v>1502.5</v>
      </c>
      <c r="R31" s="59">
        <f t="shared" ref="R31:R61" si="16">+K31+L31+N31</f>
        <v>3822.5</v>
      </c>
      <c r="S31" s="59">
        <f t="shared" ref="S31:S67" si="17">+G31-Q31</f>
        <v>23497.5</v>
      </c>
      <c r="T31" s="74" t="s">
        <v>44</v>
      </c>
    </row>
    <row r="32" spans="1:20" s="39" customFormat="1" x14ac:dyDescent="0.25">
      <c r="A32" s="102">
        <v>26</v>
      </c>
      <c r="B32" s="55" t="s">
        <v>982</v>
      </c>
      <c r="C32" s="55" t="s">
        <v>899</v>
      </c>
      <c r="D32" s="55" t="s">
        <v>1146</v>
      </c>
      <c r="E32" s="55" t="s">
        <v>108</v>
      </c>
      <c r="F32" s="72" t="s">
        <v>902</v>
      </c>
      <c r="G32" s="57">
        <v>28000</v>
      </c>
      <c r="H32" s="129">
        <v>0</v>
      </c>
      <c r="I32" s="59">
        <v>25</v>
      </c>
      <c r="J32" s="128">
        <v>803.6</v>
      </c>
      <c r="K32" s="114">
        <f>+G32*7.1%</f>
        <v>1987.9999999999998</v>
      </c>
      <c r="L32" s="73">
        <f>+G32*1.1%</f>
        <v>308.00000000000006</v>
      </c>
      <c r="M32" s="127">
        <v>851.2</v>
      </c>
      <c r="N32" s="59">
        <f>+G32*7.09%</f>
        <v>1985.2</v>
      </c>
      <c r="O32" s="59"/>
      <c r="P32" s="59">
        <f>+J32+M32</f>
        <v>1654.8000000000002</v>
      </c>
      <c r="Q32" s="59">
        <f>+H32+I32+J32+M32+O32</f>
        <v>1679.8000000000002</v>
      </c>
      <c r="R32" s="59">
        <f>+K32+L32+N32</f>
        <v>4281.2</v>
      </c>
      <c r="S32" s="59">
        <f>+G32-Q32</f>
        <v>26320.2</v>
      </c>
      <c r="T32" s="74" t="s">
        <v>44</v>
      </c>
    </row>
    <row r="33" spans="1:20" s="39" customFormat="1" x14ac:dyDescent="0.25">
      <c r="A33" s="102">
        <v>27</v>
      </c>
      <c r="B33" s="55" t="s">
        <v>79</v>
      </c>
      <c r="C33" s="55" t="s">
        <v>899</v>
      </c>
      <c r="D33" s="55" t="s">
        <v>1146</v>
      </c>
      <c r="E33" s="55" t="s">
        <v>100</v>
      </c>
      <c r="F33" s="56" t="s">
        <v>902</v>
      </c>
      <c r="G33" s="57">
        <v>28000</v>
      </c>
      <c r="H33" s="129">
        <v>0</v>
      </c>
      <c r="I33" s="59">
        <v>25</v>
      </c>
      <c r="J33" s="128">
        <v>803.6</v>
      </c>
      <c r="K33" s="114">
        <f t="shared" si="0"/>
        <v>1987.9999999999998</v>
      </c>
      <c r="L33" s="73">
        <f t="shared" si="1"/>
        <v>308.00000000000006</v>
      </c>
      <c r="M33" s="127">
        <v>851.2</v>
      </c>
      <c r="N33" s="59">
        <f t="shared" si="2"/>
        <v>1985.2</v>
      </c>
      <c r="O33" s="59"/>
      <c r="P33" s="59">
        <f t="shared" si="14"/>
        <v>1654.8000000000002</v>
      </c>
      <c r="Q33" s="59">
        <f t="shared" si="15"/>
        <v>1679.8000000000002</v>
      </c>
      <c r="R33" s="59">
        <f t="shared" si="16"/>
        <v>4281.2</v>
      </c>
      <c r="S33" s="59">
        <f t="shared" si="17"/>
        <v>26320.2</v>
      </c>
      <c r="T33" s="74" t="s">
        <v>44</v>
      </c>
    </row>
    <row r="34" spans="1:20" s="39" customFormat="1" x14ac:dyDescent="0.25">
      <c r="A34" s="102">
        <v>28</v>
      </c>
      <c r="B34" s="55" t="s">
        <v>82</v>
      </c>
      <c r="C34" s="55" t="s">
        <v>899</v>
      </c>
      <c r="D34" s="55" t="s">
        <v>1146</v>
      </c>
      <c r="E34" s="55" t="s">
        <v>100</v>
      </c>
      <c r="F34" s="56" t="s">
        <v>902</v>
      </c>
      <c r="G34" s="57">
        <v>28000</v>
      </c>
      <c r="H34" s="129">
        <v>0</v>
      </c>
      <c r="I34" s="59">
        <v>25</v>
      </c>
      <c r="J34" s="128">
        <v>803.6</v>
      </c>
      <c r="K34" s="114">
        <f t="shared" si="0"/>
        <v>1987.9999999999998</v>
      </c>
      <c r="L34" s="73">
        <f t="shared" si="1"/>
        <v>308.00000000000006</v>
      </c>
      <c r="M34" s="127">
        <v>851.2</v>
      </c>
      <c r="N34" s="59">
        <f t="shared" si="2"/>
        <v>1985.2</v>
      </c>
      <c r="O34" s="59"/>
      <c r="P34" s="59">
        <f t="shared" si="14"/>
        <v>1654.8000000000002</v>
      </c>
      <c r="Q34" s="59">
        <f t="shared" si="15"/>
        <v>1679.8000000000002</v>
      </c>
      <c r="R34" s="59">
        <f t="shared" si="16"/>
        <v>4281.2</v>
      </c>
      <c r="S34" s="59">
        <f t="shared" si="17"/>
        <v>26320.2</v>
      </c>
      <c r="T34" s="74" t="s">
        <v>44</v>
      </c>
    </row>
    <row r="35" spans="1:20" s="39" customFormat="1" x14ac:dyDescent="0.25">
      <c r="A35" s="102">
        <v>29</v>
      </c>
      <c r="B35" s="55" t="s">
        <v>861</v>
      </c>
      <c r="C35" s="55" t="s">
        <v>899</v>
      </c>
      <c r="D35" s="55" t="s">
        <v>1146</v>
      </c>
      <c r="E35" s="55" t="s">
        <v>104</v>
      </c>
      <c r="F35" s="56" t="s">
        <v>902</v>
      </c>
      <c r="G35" s="57">
        <v>28000</v>
      </c>
      <c r="H35" s="129">
        <v>0</v>
      </c>
      <c r="I35" s="59">
        <v>25</v>
      </c>
      <c r="J35" s="128">
        <v>803.6</v>
      </c>
      <c r="K35" s="114">
        <f t="shared" si="0"/>
        <v>1987.9999999999998</v>
      </c>
      <c r="L35" s="73">
        <f t="shared" si="1"/>
        <v>308.00000000000006</v>
      </c>
      <c r="M35" s="127">
        <v>851.2</v>
      </c>
      <c r="N35" s="59">
        <f t="shared" si="2"/>
        <v>1985.2</v>
      </c>
      <c r="O35" s="59"/>
      <c r="P35" s="59">
        <f t="shared" si="14"/>
        <v>1654.8000000000002</v>
      </c>
      <c r="Q35" s="59">
        <f t="shared" si="15"/>
        <v>1679.8000000000002</v>
      </c>
      <c r="R35" s="59">
        <f t="shared" si="16"/>
        <v>4281.2</v>
      </c>
      <c r="S35" s="59">
        <f t="shared" si="17"/>
        <v>26320.2</v>
      </c>
      <c r="T35" s="74" t="s">
        <v>44</v>
      </c>
    </row>
    <row r="36" spans="1:20" s="39" customFormat="1" x14ac:dyDescent="0.25">
      <c r="A36" s="102">
        <v>30</v>
      </c>
      <c r="B36" s="55" t="s">
        <v>876</v>
      </c>
      <c r="C36" s="55" t="s">
        <v>899</v>
      </c>
      <c r="D36" s="55" t="s">
        <v>1146</v>
      </c>
      <c r="E36" s="55" t="s">
        <v>104</v>
      </c>
      <c r="F36" s="56" t="s">
        <v>902</v>
      </c>
      <c r="G36" s="57">
        <v>28000</v>
      </c>
      <c r="H36" s="129">
        <v>0</v>
      </c>
      <c r="I36" s="59">
        <v>25</v>
      </c>
      <c r="J36" s="128">
        <v>803.6</v>
      </c>
      <c r="K36" s="114">
        <f t="shared" si="0"/>
        <v>1987.9999999999998</v>
      </c>
      <c r="L36" s="73">
        <f t="shared" si="1"/>
        <v>308.00000000000006</v>
      </c>
      <c r="M36" s="127">
        <v>851.2</v>
      </c>
      <c r="N36" s="59">
        <f t="shared" si="2"/>
        <v>1985.2</v>
      </c>
      <c r="O36" s="59"/>
      <c r="P36" s="59">
        <f t="shared" si="14"/>
        <v>1654.8000000000002</v>
      </c>
      <c r="Q36" s="59">
        <f t="shared" si="15"/>
        <v>1679.8000000000002</v>
      </c>
      <c r="R36" s="59">
        <f t="shared" si="16"/>
        <v>4281.2</v>
      </c>
      <c r="S36" s="59">
        <f t="shared" si="17"/>
        <v>26320.2</v>
      </c>
      <c r="T36" s="74" t="s">
        <v>44</v>
      </c>
    </row>
    <row r="37" spans="1:20" x14ac:dyDescent="0.25">
      <c r="A37" s="102">
        <v>31</v>
      </c>
      <c r="B37" s="55" t="s">
        <v>1096</v>
      </c>
      <c r="C37" s="55" t="s">
        <v>899</v>
      </c>
      <c r="D37" s="55" t="s">
        <v>1146</v>
      </c>
      <c r="E37" s="55" t="s">
        <v>42</v>
      </c>
      <c r="F37" s="77" t="s">
        <v>902</v>
      </c>
      <c r="G37" s="106">
        <v>28000</v>
      </c>
      <c r="H37" s="48">
        <v>0</v>
      </c>
      <c r="I37" s="68">
        <v>25</v>
      </c>
      <c r="J37" s="128">
        <v>803.6</v>
      </c>
      <c r="K37" s="115">
        <f t="shared" si="0"/>
        <v>1987.9999999999998</v>
      </c>
      <c r="L37" s="73">
        <f t="shared" si="1"/>
        <v>308.00000000000006</v>
      </c>
      <c r="M37" s="150">
        <v>851.2</v>
      </c>
      <c r="N37" s="68">
        <f t="shared" si="2"/>
        <v>1985.2</v>
      </c>
      <c r="O37" s="78"/>
      <c r="P37" s="68">
        <f t="shared" si="14"/>
        <v>1654.8000000000002</v>
      </c>
      <c r="Q37" s="68">
        <f t="shared" si="15"/>
        <v>1679.8000000000002</v>
      </c>
      <c r="R37" s="68">
        <f t="shared" si="16"/>
        <v>4281.2</v>
      </c>
      <c r="S37" s="59">
        <f t="shared" si="17"/>
        <v>26320.2</v>
      </c>
      <c r="T37" s="74" t="s">
        <v>44</v>
      </c>
    </row>
    <row r="38" spans="1:20" s="39" customFormat="1" x14ac:dyDescent="0.25">
      <c r="A38" s="102">
        <v>32</v>
      </c>
      <c r="B38" s="55" t="s">
        <v>1104</v>
      </c>
      <c r="C38" s="55" t="s">
        <v>898</v>
      </c>
      <c r="D38" s="55" t="s">
        <v>1137</v>
      </c>
      <c r="E38" s="55" t="s">
        <v>1103</v>
      </c>
      <c r="F38" s="56" t="s">
        <v>1120</v>
      </c>
      <c r="G38" s="57">
        <v>135000</v>
      </c>
      <c r="H38" s="124">
        <v>20338.243999999999</v>
      </c>
      <c r="I38" s="59">
        <v>25</v>
      </c>
      <c r="J38" s="128">
        <v>3874.5</v>
      </c>
      <c r="K38" s="114">
        <f>+G38*7.1%</f>
        <v>9585</v>
      </c>
      <c r="L38" s="73">
        <f>+G38*1.1%</f>
        <v>1485.0000000000002</v>
      </c>
      <c r="M38" s="127">
        <v>4104</v>
      </c>
      <c r="N38" s="59">
        <f>+G38*7.09%</f>
        <v>9571.5</v>
      </c>
      <c r="O38" s="59"/>
      <c r="P38" s="59">
        <f>+J38+M38</f>
        <v>7978.5</v>
      </c>
      <c r="Q38" s="59">
        <f>+H38+I38+J38+M38+O38</f>
        <v>28341.743999999999</v>
      </c>
      <c r="R38" s="59">
        <f>+K38+L38+N38</f>
        <v>20641.5</v>
      </c>
      <c r="S38" s="59">
        <f>+G38-Q38</f>
        <v>106658.25599999999</v>
      </c>
      <c r="T38" s="74" t="s">
        <v>44</v>
      </c>
    </row>
    <row r="39" spans="1:20" s="39" customFormat="1" x14ac:dyDescent="0.25">
      <c r="A39" s="102">
        <v>33</v>
      </c>
      <c r="B39" s="55" t="s">
        <v>84</v>
      </c>
      <c r="C39" s="55" t="s">
        <v>898</v>
      </c>
      <c r="D39" s="55" t="s">
        <v>789</v>
      </c>
      <c r="E39" s="55" t="s">
        <v>374</v>
      </c>
      <c r="F39" s="72" t="s">
        <v>906</v>
      </c>
      <c r="G39" s="57">
        <v>190000</v>
      </c>
      <c r="H39" s="124">
        <v>33275.620000000003</v>
      </c>
      <c r="I39" s="59">
        <v>25</v>
      </c>
      <c r="J39" s="128">
        <v>5453</v>
      </c>
      <c r="K39" s="114">
        <f t="shared" si="0"/>
        <v>13489.999999999998</v>
      </c>
      <c r="L39" s="73">
        <f t="shared" si="1"/>
        <v>2090</v>
      </c>
      <c r="M39" s="127">
        <v>5776</v>
      </c>
      <c r="N39" s="59">
        <f t="shared" si="2"/>
        <v>13471</v>
      </c>
      <c r="O39" s="59"/>
      <c r="P39" s="59">
        <f t="shared" si="14"/>
        <v>11229</v>
      </c>
      <c r="Q39" s="59">
        <f t="shared" si="15"/>
        <v>44529.62</v>
      </c>
      <c r="R39" s="59">
        <f t="shared" si="16"/>
        <v>29051</v>
      </c>
      <c r="S39" s="59">
        <f t="shared" si="17"/>
        <v>145470.38</v>
      </c>
      <c r="T39" s="74" t="s">
        <v>44</v>
      </c>
    </row>
    <row r="40" spans="1:20" s="39" customFormat="1" x14ac:dyDescent="0.25">
      <c r="A40" s="102">
        <v>34</v>
      </c>
      <c r="B40" s="55" t="s">
        <v>790</v>
      </c>
      <c r="C40" s="55" t="s">
        <v>898</v>
      </c>
      <c r="D40" s="55" t="s">
        <v>789</v>
      </c>
      <c r="E40" s="55" t="s">
        <v>828</v>
      </c>
      <c r="F40" s="56" t="s">
        <v>907</v>
      </c>
      <c r="G40" s="57">
        <v>90000</v>
      </c>
      <c r="H40" s="124">
        <f>8895.39</f>
        <v>8895.39</v>
      </c>
      <c r="I40" s="59">
        <v>25</v>
      </c>
      <c r="J40" s="128">
        <v>2583</v>
      </c>
      <c r="K40" s="114">
        <f t="shared" si="0"/>
        <v>6389.9999999999991</v>
      </c>
      <c r="L40" s="73">
        <f t="shared" si="1"/>
        <v>990.00000000000011</v>
      </c>
      <c r="M40" s="127">
        <v>2736</v>
      </c>
      <c r="N40" s="59">
        <f t="shared" si="2"/>
        <v>6381</v>
      </c>
      <c r="O40" s="59"/>
      <c r="P40" s="59">
        <f t="shared" si="14"/>
        <v>5319</v>
      </c>
      <c r="Q40" s="59">
        <f t="shared" si="15"/>
        <v>14239.39</v>
      </c>
      <c r="R40" s="59">
        <f t="shared" si="16"/>
        <v>13761</v>
      </c>
      <c r="S40" s="59">
        <f t="shared" si="17"/>
        <v>75760.61</v>
      </c>
      <c r="T40" s="74" t="s">
        <v>44</v>
      </c>
    </row>
    <row r="41" spans="1:20" s="39" customFormat="1" x14ac:dyDescent="0.25">
      <c r="A41" s="102">
        <v>35</v>
      </c>
      <c r="B41" s="55" t="s">
        <v>791</v>
      </c>
      <c r="C41" s="55" t="s">
        <v>898</v>
      </c>
      <c r="D41" s="55" t="s">
        <v>789</v>
      </c>
      <c r="E41" s="55" t="s">
        <v>105</v>
      </c>
      <c r="F41" s="56" t="s">
        <v>907</v>
      </c>
      <c r="G41" s="57">
        <v>31500</v>
      </c>
      <c r="H41" s="129">
        <v>0</v>
      </c>
      <c r="I41" s="59">
        <v>25</v>
      </c>
      <c r="J41" s="128">
        <v>904.05</v>
      </c>
      <c r="K41" s="114">
        <f t="shared" si="0"/>
        <v>2236.5</v>
      </c>
      <c r="L41" s="73">
        <f t="shared" si="1"/>
        <v>346.50000000000006</v>
      </c>
      <c r="M41" s="127">
        <v>957.6</v>
      </c>
      <c r="N41" s="59">
        <f t="shared" si="2"/>
        <v>2233.3500000000004</v>
      </c>
      <c r="O41" s="59"/>
      <c r="P41" s="59">
        <f t="shared" si="14"/>
        <v>1861.65</v>
      </c>
      <c r="Q41" s="59">
        <f t="shared" si="15"/>
        <v>1886.65</v>
      </c>
      <c r="R41" s="59">
        <f t="shared" si="16"/>
        <v>4816.3500000000004</v>
      </c>
      <c r="S41" s="59">
        <f t="shared" si="17"/>
        <v>29613.35</v>
      </c>
      <c r="T41" s="74" t="s">
        <v>44</v>
      </c>
    </row>
    <row r="42" spans="1:20" s="39" customFormat="1" x14ac:dyDescent="0.25">
      <c r="A42" s="102">
        <v>36</v>
      </c>
      <c r="B42" s="55" t="s">
        <v>792</v>
      </c>
      <c r="C42" s="55" t="s">
        <v>899</v>
      </c>
      <c r="D42" s="55" t="s">
        <v>789</v>
      </c>
      <c r="E42" s="55" t="s">
        <v>38</v>
      </c>
      <c r="F42" s="56" t="s">
        <v>907</v>
      </c>
      <c r="G42" s="57">
        <v>25000</v>
      </c>
      <c r="H42" s="129">
        <v>0</v>
      </c>
      <c r="I42" s="59">
        <v>25</v>
      </c>
      <c r="J42" s="128">
        <v>717.5</v>
      </c>
      <c r="K42" s="114">
        <f t="shared" si="0"/>
        <v>1774.9999999999998</v>
      </c>
      <c r="L42" s="73">
        <f t="shared" si="1"/>
        <v>275</v>
      </c>
      <c r="M42" s="127">
        <v>760</v>
      </c>
      <c r="N42" s="59">
        <f t="shared" si="2"/>
        <v>1772.5000000000002</v>
      </c>
      <c r="O42" s="59"/>
      <c r="P42" s="59">
        <f t="shared" si="14"/>
        <v>1477.5</v>
      </c>
      <c r="Q42" s="59">
        <f t="shared" si="15"/>
        <v>1502.5</v>
      </c>
      <c r="R42" s="59">
        <f t="shared" si="16"/>
        <v>3822.5</v>
      </c>
      <c r="S42" s="59">
        <f t="shared" si="17"/>
        <v>23497.5</v>
      </c>
      <c r="T42" s="74" t="s">
        <v>44</v>
      </c>
    </row>
    <row r="43" spans="1:20" s="39" customFormat="1" x14ac:dyDescent="0.25">
      <c r="A43" s="102">
        <v>37</v>
      </c>
      <c r="B43" s="55" t="s">
        <v>1098</v>
      </c>
      <c r="C43" s="116" t="s">
        <v>898</v>
      </c>
      <c r="D43" s="55" t="s">
        <v>1099</v>
      </c>
      <c r="E43" s="55" t="s">
        <v>68</v>
      </c>
      <c r="F43" s="56" t="s">
        <v>906</v>
      </c>
      <c r="G43" s="57">
        <v>25000</v>
      </c>
      <c r="H43" s="129">
        <v>0</v>
      </c>
      <c r="I43" s="59">
        <v>25</v>
      </c>
      <c r="J43" s="128">
        <v>717.5</v>
      </c>
      <c r="K43" s="114">
        <f t="shared" si="0"/>
        <v>1774.9999999999998</v>
      </c>
      <c r="L43" s="73">
        <f t="shared" si="1"/>
        <v>275</v>
      </c>
      <c r="M43" s="127">
        <v>760</v>
      </c>
      <c r="N43" s="59">
        <f t="shared" si="2"/>
        <v>1772.5000000000002</v>
      </c>
      <c r="O43" s="59"/>
      <c r="P43" s="59">
        <f t="shared" si="14"/>
        <v>1477.5</v>
      </c>
      <c r="Q43" s="59">
        <f t="shared" si="15"/>
        <v>1502.5</v>
      </c>
      <c r="R43" s="59">
        <f t="shared" si="16"/>
        <v>3822.5</v>
      </c>
      <c r="S43" s="59">
        <f t="shared" si="17"/>
        <v>23497.5</v>
      </c>
      <c r="T43" s="74" t="s">
        <v>44</v>
      </c>
    </row>
    <row r="44" spans="1:20" s="39" customFormat="1" x14ac:dyDescent="0.25">
      <c r="A44" s="102">
        <v>38</v>
      </c>
      <c r="B44" s="55" t="s">
        <v>1010</v>
      </c>
      <c r="C44" s="55" t="s">
        <v>899</v>
      </c>
      <c r="D44" s="55" t="s">
        <v>789</v>
      </c>
      <c r="E44" s="55" t="s">
        <v>216</v>
      </c>
      <c r="F44" s="56" t="s">
        <v>907</v>
      </c>
      <c r="G44" s="57">
        <v>24000</v>
      </c>
      <c r="H44" s="129">
        <v>0</v>
      </c>
      <c r="I44" s="59">
        <v>25</v>
      </c>
      <c r="J44" s="128">
        <v>688.8</v>
      </c>
      <c r="K44" s="114">
        <f t="shared" si="0"/>
        <v>1703.9999999999998</v>
      </c>
      <c r="L44" s="73">
        <f t="shared" si="1"/>
        <v>264</v>
      </c>
      <c r="M44" s="127">
        <v>729.6</v>
      </c>
      <c r="N44" s="59">
        <f t="shared" si="2"/>
        <v>1701.6000000000001</v>
      </c>
      <c r="O44" s="59"/>
      <c r="P44" s="59">
        <f t="shared" si="14"/>
        <v>1418.4</v>
      </c>
      <c r="Q44" s="59">
        <f t="shared" si="15"/>
        <v>1443.4</v>
      </c>
      <c r="R44" s="59">
        <f t="shared" si="16"/>
        <v>3669.6</v>
      </c>
      <c r="S44" s="59">
        <f t="shared" si="17"/>
        <v>22556.6</v>
      </c>
      <c r="T44" s="74" t="s">
        <v>44</v>
      </c>
    </row>
    <row r="45" spans="1:20" s="39" customFormat="1" x14ac:dyDescent="0.25">
      <c r="A45" s="102">
        <v>39</v>
      </c>
      <c r="B45" s="55" t="s">
        <v>1019</v>
      </c>
      <c r="C45" s="55" t="s">
        <v>898</v>
      </c>
      <c r="D45" s="55" t="s">
        <v>789</v>
      </c>
      <c r="E45" s="55" t="s">
        <v>1020</v>
      </c>
      <c r="F45" s="56" t="s">
        <v>906</v>
      </c>
      <c r="G45" s="57">
        <v>35000</v>
      </c>
      <c r="H45" s="129">
        <v>0</v>
      </c>
      <c r="I45" s="59">
        <v>25</v>
      </c>
      <c r="J45" s="128">
        <v>1004.5</v>
      </c>
      <c r="K45" s="114">
        <f t="shared" si="0"/>
        <v>2485</v>
      </c>
      <c r="L45" s="73">
        <f t="shared" si="1"/>
        <v>385.00000000000006</v>
      </c>
      <c r="M45" s="127">
        <v>1064</v>
      </c>
      <c r="N45" s="59">
        <f t="shared" si="2"/>
        <v>2481.5</v>
      </c>
      <c r="O45" s="59"/>
      <c r="P45" s="59">
        <f t="shared" si="14"/>
        <v>2068.5</v>
      </c>
      <c r="Q45" s="59">
        <f t="shared" si="15"/>
        <v>2093.5</v>
      </c>
      <c r="R45" s="59">
        <f t="shared" si="16"/>
        <v>5351.5</v>
      </c>
      <c r="S45" s="59">
        <f t="shared" si="17"/>
        <v>32906.5</v>
      </c>
      <c r="T45" s="74" t="s">
        <v>44</v>
      </c>
    </row>
    <row r="46" spans="1:20" s="39" customFormat="1" x14ac:dyDescent="0.25">
      <c r="A46" s="102">
        <v>40</v>
      </c>
      <c r="B46" s="55" t="s">
        <v>1113</v>
      </c>
      <c r="C46" s="55" t="s">
        <v>899</v>
      </c>
      <c r="D46" s="55" t="s">
        <v>789</v>
      </c>
      <c r="E46" s="55" t="s">
        <v>69</v>
      </c>
      <c r="F46" s="56" t="s">
        <v>902</v>
      </c>
      <c r="G46" s="57">
        <v>18000</v>
      </c>
      <c r="H46" s="129">
        <v>0</v>
      </c>
      <c r="I46" s="59">
        <v>25</v>
      </c>
      <c r="J46" s="128">
        <v>516.6</v>
      </c>
      <c r="K46" s="114">
        <f t="shared" si="0"/>
        <v>1277.9999999999998</v>
      </c>
      <c r="L46" s="73">
        <f t="shared" si="1"/>
        <v>198.00000000000003</v>
      </c>
      <c r="M46" s="127">
        <v>547.20000000000005</v>
      </c>
      <c r="N46" s="59">
        <f t="shared" si="2"/>
        <v>1276.2</v>
      </c>
      <c r="O46" s="59"/>
      <c r="P46" s="59">
        <f t="shared" si="14"/>
        <v>1063.8000000000002</v>
      </c>
      <c r="Q46" s="59">
        <f t="shared" si="15"/>
        <v>1088.8000000000002</v>
      </c>
      <c r="R46" s="59">
        <f t="shared" si="16"/>
        <v>2752.2</v>
      </c>
      <c r="S46" s="59">
        <f t="shared" si="17"/>
        <v>16911.2</v>
      </c>
      <c r="T46" s="74" t="s">
        <v>44</v>
      </c>
    </row>
    <row r="47" spans="1:20" s="39" customFormat="1" x14ac:dyDescent="0.25">
      <c r="A47" s="102">
        <v>41</v>
      </c>
      <c r="B47" s="55" t="s">
        <v>793</v>
      </c>
      <c r="C47" s="55" t="s">
        <v>899</v>
      </c>
      <c r="D47" s="55" t="s">
        <v>789</v>
      </c>
      <c r="E47" s="55" t="s">
        <v>42</v>
      </c>
      <c r="F47" s="56" t="s">
        <v>902</v>
      </c>
      <c r="G47" s="57">
        <v>24000</v>
      </c>
      <c r="H47" s="129">
        <v>0</v>
      </c>
      <c r="I47" s="59">
        <v>25</v>
      </c>
      <c r="J47" s="128">
        <v>688.8</v>
      </c>
      <c r="K47" s="114">
        <f t="shared" si="0"/>
        <v>1703.9999999999998</v>
      </c>
      <c r="L47" s="73">
        <f t="shared" si="1"/>
        <v>264</v>
      </c>
      <c r="M47" s="127">
        <v>729.6</v>
      </c>
      <c r="N47" s="59">
        <f t="shared" si="2"/>
        <v>1701.6000000000001</v>
      </c>
      <c r="O47" s="59"/>
      <c r="P47" s="59">
        <f t="shared" si="14"/>
        <v>1418.4</v>
      </c>
      <c r="Q47" s="59">
        <f t="shared" si="15"/>
        <v>1443.4</v>
      </c>
      <c r="R47" s="59">
        <f t="shared" si="16"/>
        <v>3669.6</v>
      </c>
      <c r="S47" s="59">
        <f t="shared" si="17"/>
        <v>22556.6</v>
      </c>
      <c r="T47" s="74" t="s">
        <v>44</v>
      </c>
    </row>
    <row r="48" spans="1:20" s="39" customFormat="1" x14ac:dyDescent="0.25">
      <c r="A48" s="102">
        <v>42</v>
      </c>
      <c r="B48" s="55" t="s">
        <v>1043</v>
      </c>
      <c r="C48" s="55" t="s">
        <v>899</v>
      </c>
      <c r="D48" s="55" t="s">
        <v>789</v>
      </c>
      <c r="E48" s="55" t="s">
        <v>947</v>
      </c>
      <c r="F48" s="56" t="s">
        <v>906</v>
      </c>
      <c r="G48" s="57">
        <v>25000</v>
      </c>
      <c r="H48" s="129">
        <v>0</v>
      </c>
      <c r="I48" s="59">
        <v>25</v>
      </c>
      <c r="J48" s="128">
        <v>717.5</v>
      </c>
      <c r="K48" s="114">
        <f t="shared" si="0"/>
        <v>1774.9999999999998</v>
      </c>
      <c r="L48" s="73">
        <f t="shared" si="1"/>
        <v>275</v>
      </c>
      <c r="M48" s="127">
        <v>760</v>
      </c>
      <c r="N48" s="59">
        <f t="shared" si="2"/>
        <v>1772.5000000000002</v>
      </c>
      <c r="O48" s="59"/>
      <c r="P48" s="59">
        <f t="shared" si="14"/>
        <v>1477.5</v>
      </c>
      <c r="Q48" s="59">
        <f t="shared" si="15"/>
        <v>1502.5</v>
      </c>
      <c r="R48" s="59">
        <f t="shared" si="16"/>
        <v>3822.5</v>
      </c>
      <c r="S48" s="59">
        <f t="shared" si="17"/>
        <v>23497.5</v>
      </c>
      <c r="T48" s="74" t="s">
        <v>44</v>
      </c>
    </row>
    <row r="49" spans="1:20" s="39" customFormat="1" x14ac:dyDescent="0.25">
      <c r="A49" s="102">
        <v>43</v>
      </c>
      <c r="B49" s="55" t="s">
        <v>255</v>
      </c>
      <c r="C49" s="55" t="s">
        <v>899</v>
      </c>
      <c r="D49" s="55" t="s">
        <v>147</v>
      </c>
      <c r="E49" s="55" t="s">
        <v>258</v>
      </c>
      <c r="F49" s="56" t="s">
        <v>907</v>
      </c>
      <c r="G49" s="57">
        <v>155000</v>
      </c>
      <c r="H49" s="124">
        <v>25042.74</v>
      </c>
      <c r="I49" s="59">
        <v>25</v>
      </c>
      <c r="J49" s="128">
        <v>4448.5</v>
      </c>
      <c r="K49" s="114">
        <f t="shared" si="0"/>
        <v>11004.999999999998</v>
      </c>
      <c r="L49" s="73">
        <f t="shared" si="1"/>
        <v>1705.0000000000002</v>
      </c>
      <c r="M49" s="127">
        <v>4712</v>
      </c>
      <c r="N49" s="59">
        <f t="shared" si="2"/>
        <v>10989.5</v>
      </c>
      <c r="O49" s="59"/>
      <c r="P49" s="59">
        <f t="shared" si="14"/>
        <v>9160.5</v>
      </c>
      <c r="Q49" s="59">
        <f t="shared" si="15"/>
        <v>34228.240000000005</v>
      </c>
      <c r="R49" s="59">
        <f t="shared" si="16"/>
        <v>23699.5</v>
      </c>
      <c r="S49" s="59">
        <f t="shared" si="17"/>
        <v>120771.76</v>
      </c>
      <c r="T49" s="74" t="s">
        <v>44</v>
      </c>
    </row>
    <row r="50" spans="1:20" s="39" customFormat="1" x14ac:dyDescent="0.25">
      <c r="A50" s="102">
        <v>45</v>
      </c>
      <c r="B50" s="55" t="s">
        <v>264</v>
      </c>
      <c r="C50" s="55" t="s">
        <v>898</v>
      </c>
      <c r="D50" s="55" t="s">
        <v>1161</v>
      </c>
      <c r="E50" s="55" t="s">
        <v>265</v>
      </c>
      <c r="F50" s="56" t="s">
        <v>907</v>
      </c>
      <c r="G50" s="57">
        <v>85000</v>
      </c>
      <c r="H50" s="124">
        <v>8576.99</v>
      </c>
      <c r="I50" s="59">
        <v>25</v>
      </c>
      <c r="J50" s="128">
        <v>2439.5</v>
      </c>
      <c r="K50" s="114">
        <f t="shared" si="0"/>
        <v>6034.9999999999991</v>
      </c>
      <c r="L50" s="73">
        <f t="shared" si="1"/>
        <v>935.00000000000011</v>
      </c>
      <c r="M50" s="127">
        <v>2584</v>
      </c>
      <c r="N50" s="59">
        <f t="shared" si="2"/>
        <v>6026.5</v>
      </c>
      <c r="O50" s="59"/>
      <c r="P50" s="59">
        <f t="shared" si="14"/>
        <v>5023.5</v>
      </c>
      <c r="Q50" s="59">
        <f t="shared" si="15"/>
        <v>13625.49</v>
      </c>
      <c r="R50" s="59">
        <f t="shared" si="16"/>
        <v>12996.5</v>
      </c>
      <c r="S50" s="59">
        <f t="shared" si="17"/>
        <v>71374.509999999995</v>
      </c>
      <c r="T50" s="74" t="s">
        <v>44</v>
      </c>
    </row>
    <row r="51" spans="1:20" s="39" customFormat="1" x14ac:dyDescent="0.25">
      <c r="A51" s="102">
        <v>46</v>
      </c>
      <c r="B51" s="55" t="s">
        <v>1130</v>
      </c>
      <c r="C51" s="55" t="s">
        <v>898</v>
      </c>
      <c r="D51" s="55" t="s">
        <v>1161</v>
      </c>
      <c r="E51" s="55" t="s">
        <v>1131</v>
      </c>
      <c r="F51" s="56" t="s">
        <v>907</v>
      </c>
      <c r="G51" s="57">
        <v>61000</v>
      </c>
      <c r="H51" s="124">
        <v>3674.86</v>
      </c>
      <c r="I51" s="59">
        <v>25</v>
      </c>
      <c r="J51" s="128">
        <v>1750.7</v>
      </c>
      <c r="K51" s="114">
        <f t="shared" si="0"/>
        <v>4331</v>
      </c>
      <c r="L51" s="73">
        <f t="shared" si="1"/>
        <v>671.00000000000011</v>
      </c>
      <c r="M51" s="127">
        <v>1854.4</v>
      </c>
      <c r="N51" s="59">
        <f t="shared" si="2"/>
        <v>4324.9000000000005</v>
      </c>
      <c r="O51" s="59"/>
      <c r="P51" s="59">
        <f t="shared" si="14"/>
        <v>3605.1000000000004</v>
      </c>
      <c r="Q51" s="59">
        <f t="shared" si="15"/>
        <v>7304.9600000000009</v>
      </c>
      <c r="R51" s="59">
        <f t="shared" si="16"/>
        <v>9326.9000000000015</v>
      </c>
      <c r="S51" s="59">
        <f t="shared" si="17"/>
        <v>53695.040000000001</v>
      </c>
      <c r="T51" s="74" t="s">
        <v>44</v>
      </c>
    </row>
    <row r="52" spans="1:20" s="39" customFormat="1" x14ac:dyDescent="0.25">
      <c r="A52" s="102">
        <v>47</v>
      </c>
      <c r="B52" s="55" t="s">
        <v>261</v>
      </c>
      <c r="C52" s="55" t="s">
        <v>898</v>
      </c>
      <c r="D52" s="55" t="s">
        <v>260</v>
      </c>
      <c r="E52" s="55" t="s">
        <v>116</v>
      </c>
      <c r="F52" s="56" t="s">
        <v>907</v>
      </c>
      <c r="G52" s="57">
        <v>85000</v>
      </c>
      <c r="H52" s="124">
        <v>8148.13</v>
      </c>
      <c r="I52" s="59">
        <v>25</v>
      </c>
      <c r="J52" s="128">
        <v>2439.5</v>
      </c>
      <c r="K52" s="114">
        <f t="shared" si="0"/>
        <v>6034.9999999999991</v>
      </c>
      <c r="L52" s="73">
        <f t="shared" si="1"/>
        <v>935.00000000000011</v>
      </c>
      <c r="M52" s="127">
        <v>2584</v>
      </c>
      <c r="N52" s="59">
        <f t="shared" si="2"/>
        <v>6026.5</v>
      </c>
      <c r="O52" s="59"/>
      <c r="P52" s="59">
        <f t="shared" si="14"/>
        <v>5023.5</v>
      </c>
      <c r="Q52" s="59">
        <f t="shared" si="15"/>
        <v>13196.630000000001</v>
      </c>
      <c r="R52" s="59">
        <f t="shared" si="16"/>
        <v>12996.5</v>
      </c>
      <c r="S52" s="59">
        <f t="shared" si="17"/>
        <v>71803.37</v>
      </c>
      <c r="T52" s="74" t="s">
        <v>44</v>
      </c>
    </row>
    <row r="53" spans="1:20" s="39" customFormat="1" x14ac:dyDescent="0.25">
      <c r="A53" s="102">
        <v>48</v>
      </c>
      <c r="B53" s="55" t="s">
        <v>262</v>
      </c>
      <c r="C53" s="55" t="s">
        <v>898</v>
      </c>
      <c r="D53" s="55" t="s">
        <v>260</v>
      </c>
      <c r="E53" s="55" t="s">
        <v>263</v>
      </c>
      <c r="F53" s="56" t="s">
        <v>906</v>
      </c>
      <c r="G53" s="57">
        <v>75000</v>
      </c>
      <c r="H53" s="124">
        <v>6309.38</v>
      </c>
      <c r="I53" s="59">
        <v>25</v>
      </c>
      <c r="J53" s="128">
        <v>2152.5</v>
      </c>
      <c r="K53" s="114">
        <f t="shared" si="0"/>
        <v>5324.9999999999991</v>
      </c>
      <c r="L53" s="73">
        <f t="shared" si="1"/>
        <v>825.00000000000011</v>
      </c>
      <c r="M53" s="127">
        <v>2280</v>
      </c>
      <c r="N53" s="59">
        <f t="shared" si="2"/>
        <v>5317.5</v>
      </c>
      <c r="O53" s="59"/>
      <c r="P53" s="59">
        <f t="shared" si="14"/>
        <v>4432.5</v>
      </c>
      <c r="Q53" s="59">
        <f t="shared" si="15"/>
        <v>10766.880000000001</v>
      </c>
      <c r="R53" s="59">
        <f t="shared" si="16"/>
        <v>11467.5</v>
      </c>
      <c r="S53" s="59">
        <f t="shared" si="17"/>
        <v>64233.119999999995</v>
      </c>
      <c r="T53" s="74" t="s">
        <v>44</v>
      </c>
    </row>
    <row r="54" spans="1:20" s="39" customFormat="1" x14ac:dyDescent="0.25">
      <c r="A54" s="102">
        <v>44</v>
      </c>
      <c r="B54" s="55" t="s">
        <v>257</v>
      </c>
      <c r="C54" s="55" t="s">
        <v>898</v>
      </c>
      <c r="D54" s="55" t="s">
        <v>1162</v>
      </c>
      <c r="E54" s="55" t="s">
        <v>259</v>
      </c>
      <c r="F54" s="56" t="s">
        <v>907</v>
      </c>
      <c r="G54" s="57">
        <v>75000</v>
      </c>
      <c r="H54" s="124">
        <v>5623.19</v>
      </c>
      <c r="I54" s="59">
        <v>25</v>
      </c>
      <c r="J54" s="128">
        <v>2152.5</v>
      </c>
      <c r="K54" s="114">
        <f>+G54*7.1%</f>
        <v>5324.9999999999991</v>
      </c>
      <c r="L54" s="73">
        <f>+G54*1.1%</f>
        <v>825.00000000000011</v>
      </c>
      <c r="M54" s="127">
        <v>2280</v>
      </c>
      <c r="N54" s="59">
        <f>+G54*7.09%</f>
        <v>5317.5</v>
      </c>
      <c r="O54" s="59"/>
      <c r="P54" s="59">
        <f>+J54+M54</f>
        <v>4432.5</v>
      </c>
      <c r="Q54" s="59">
        <f>+H54+I54+J54+M54+O54</f>
        <v>10080.689999999999</v>
      </c>
      <c r="R54" s="59">
        <f>+K54+L54+N54</f>
        <v>11467.5</v>
      </c>
      <c r="S54" s="59">
        <f>+G54-Q54</f>
        <v>64919.31</v>
      </c>
      <c r="T54" s="74" t="s">
        <v>44</v>
      </c>
    </row>
    <row r="55" spans="1:20" s="39" customFormat="1" x14ac:dyDescent="0.25">
      <c r="A55" s="102">
        <v>49</v>
      </c>
      <c r="B55" s="55" t="s">
        <v>87</v>
      </c>
      <c r="C55" s="55" t="s">
        <v>898</v>
      </c>
      <c r="D55" s="55" t="s">
        <v>1140</v>
      </c>
      <c r="E55" s="55" t="s">
        <v>106</v>
      </c>
      <c r="F55" s="72" t="s">
        <v>906</v>
      </c>
      <c r="G55" s="57">
        <v>110000</v>
      </c>
      <c r="H55" s="124">
        <v>14457.62</v>
      </c>
      <c r="I55" s="59">
        <v>25</v>
      </c>
      <c r="J55" s="128">
        <v>3157</v>
      </c>
      <c r="K55" s="114">
        <f t="shared" ref="K55:K60" si="18">+G55*7.1%</f>
        <v>7809.9999999999991</v>
      </c>
      <c r="L55" s="73">
        <f t="shared" ref="L55:L60" si="19">+G55*1.1%</f>
        <v>1210.0000000000002</v>
      </c>
      <c r="M55" s="127">
        <v>3344</v>
      </c>
      <c r="N55" s="59">
        <f t="shared" ref="N55:N60" si="20">+G55*7.09%</f>
        <v>7799.0000000000009</v>
      </c>
      <c r="O55" s="59"/>
      <c r="P55" s="59">
        <f t="shared" ref="P55:P60" si="21">+J55+M55</f>
        <v>6501</v>
      </c>
      <c r="Q55" s="59">
        <f t="shared" ref="Q55:Q60" si="22">+H55+I55+J55+M55+O55</f>
        <v>20983.620000000003</v>
      </c>
      <c r="R55" s="59">
        <f t="shared" ref="R55:R60" si="23">+K55+L55+N55</f>
        <v>16819</v>
      </c>
      <c r="S55" s="59">
        <f t="shared" ref="S55:S60" si="24">+G55-Q55</f>
        <v>89016.38</v>
      </c>
      <c r="T55" s="74" t="s">
        <v>44</v>
      </c>
    </row>
    <row r="56" spans="1:20" s="39" customFormat="1" x14ac:dyDescent="0.25">
      <c r="A56" s="102">
        <v>50</v>
      </c>
      <c r="B56" s="55" t="s">
        <v>30</v>
      </c>
      <c r="C56" s="55" t="s">
        <v>899</v>
      </c>
      <c r="D56" s="55" t="s">
        <v>1140</v>
      </c>
      <c r="E56" s="55" t="s">
        <v>37</v>
      </c>
      <c r="F56" s="56" t="s">
        <v>907</v>
      </c>
      <c r="G56" s="57">
        <v>40000</v>
      </c>
      <c r="H56" s="129">
        <v>442.65</v>
      </c>
      <c r="I56" s="59">
        <v>25</v>
      </c>
      <c r="J56" s="128">
        <v>1148</v>
      </c>
      <c r="K56" s="114">
        <f t="shared" si="18"/>
        <v>2839.9999999999995</v>
      </c>
      <c r="L56" s="73">
        <f t="shared" si="19"/>
        <v>440.00000000000006</v>
      </c>
      <c r="M56" s="127">
        <v>1216</v>
      </c>
      <c r="N56" s="59">
        <f t="shared" si="20"/>
        <v>2836</v>
      </c>
      <c r="O56" s="59"/>
      <c r="P56" s="59">
        <f t="shared" si="21"/>
        <v>2364</v>
      </c>
      <c r="Q56" s="59">
        <f t="shared" si="22"/>
        <v>2831.65</v>
      </c>
      <c r="R56" s="59">
        <f t="shared" si="23"/>
        <v>6116</v>
      </c>
      <c r="S56" s="59">
        <f t="shared" si="24"/>
        <v>37168.35</v>
      </c>
      <c r="T56" s="74" t="s">
        <v>44</v>
      </c>
    </row>
    <row r="57" spans="1:20" s="39" customFormat="1" x14ac:dyDescent="0.25">
      <c r="A57" s="102">
        <v>51</v>
      </c>
      <c r="B57" s="55" t="s">
        <v>32</v>
      </c>
      <c r="C57" s="55" t="s">
        <v>899</v>
      </c>
      <c r="D57" s="55" t="s">
        <v>1140</v>
      </c>
      <c r="E57" s="55" t="s">
        <v>39</v>
      </c>
      <c r="F57" s="56" t="s">
        <v>906</v>
      </c>
      <c r="G57" s="57">
        <v>46000</v>
      </c>
      <c r="H57" s="128">
        <v>1289.46</v>
      </c>
      <c r="I57" s="59">
        <v>25</v>
      </c>
      <c r="J57" s="128">
        <v>1320.2</v>
      </c>
      <c r="K57" s="114">
        <f t="shared" si="18"/>
        <v>3265.9999999999995</v>
      </c>
      <c r="L57" s="73">
        <f t="shared" si="19"/>
        <v>506.00000000000006</v>
      </c>
      <c r="M57" s="127">
        <v>1398.4</v>
      </c>
      <c r="N57" s="59">
        <f t="shared" si="20"/>
        <v>3261.4</v>
      </c>
      <c r="O57" s="59"/>
      <c r="P57" s="59">
        <f t="shared" si="21"/>
        <v>2718.6000000000004</v>
      </c>
      <c r="Q57" s="59">
        <f t="shared" si="22"/>
        <v>4033.06</v>
      </c>
      <c r="R57" s="59">
        <f t="shared" si="23"/>
        <v>7033.4</v>
      </c>
      <c r="S57" s="59">
        <f t="shared" si="24"/>
        <v>41966.94</v>
      </c>
      <c r="T57" s="74" t="s">
        <v>44</v>
      </c>
    </row>
    <row r="58" spans="1:20" s="39" customFormat="1" x14ac:dyDescent="0.25">
      <c r="A58" s="102">
        <v>52</v>
      </c>
      <c r="B58" s="55" t="s">
        <v>33</v>
      </c>
      <c r="C58" s="55" t="s">
        <v>898</v>
      </c>
      <c r="D58" s="55" t="s">
        <v>1140</v>
      </c>
      <c r="E58" s="55" t="s">
        <v>40</v>
      </c>
      <c r="F58" s="56" t="s">
        <v>906</v>
      </c>
      <c r="G58" s="57">
        <v>35000</v>
      </c>
      <c r="H58" s="129">
        <v>0</v>
      </c>
      <c r="I58" s="59">
        <v>25</v>
      </c>
      <c r="J58" s="128">
        <v>1004.5</v>
      </c>
      <c r="K58" s="114">
        <f t="shared" si="18"/>
        <v>2485</v>
      </c>
      <c r="L58" s="73">
        <f t="shared" si="19"/>
        <v>385.00000000000006</v>
      </c>
      <c r="M58" s="127">
        <v>1064</v>
      </c>
      <c r="N58" s="59">
        <f t="shared" si="20"/>
        <v>2481.5</v>
      </c>
      <c r="O58" s="59"/>
      <c r="P58" s="59">
        <f t="shared" si="21"/>
        <v>2068.5</v>
      </c>
      <c r="Q58" s="59">
        <f t="shared" si="22"/>
        <v>2093.5</v>
      </c>
      <c r="R58" s="59">
        <f t="shared" si="23"/>
        <v>5351.5</v>
      </c>
      <c r="S58" s="59">
        <f t="shared" si="24"/>
        <v>32906.5</v>
      </c>
      <c r="T58" s="74" t="s">
        <v>44</v>
      </c>
    </row>
    <row r="59" spans="1:20" s="39" customFormat="1" x14ac:dyDescent="0.25">
      <c r="A59" s="102">
        <v>53</v>
      </c>
      <c r="B59" s="55" t="s">
        <v>34</v>
      </c>
      <c r="C59" s="55" t="s">
        <v>898</v>
      </c>
      <c r="D59" s="55" t="s">
        <v>1141</v>
      </c>
      <c r="E59" s="55" t="s">
        <v>41</v>
      </c>
      <c r="F59" s="56" t="s">
        <v>906</v>
      </c>
      <c r="G59" s="57">
        <v>45000</v>
      </c>
      <c r="H59" s="129">
        <v>891.01</v>
      </c>
      <c r="I59" s="59">
        <v>25</v>
      </c>
      <c r="J59" s="128">
        <v>1291.5</v>
      </c>
      <c r="K59" s="114">
        <f t="shared" si="18"/>
        <v>3194.9999999999995</v>
      </c>
      <c r="L59" s="73">
        <f t="shared" si="19"/>
        <v>495.00000000000006</v>
      </c>
      <c r="M59" s="127">
        <v>1368</v>
      </c>
      <c r="N59" s="59">
        <f t="shared" si="20"/>
        <v>3190.5</v>
      </c>
      <c r="O59" s="59"/>
      <c r="P59" s="59">
        <f t="shared" si="21"/>
        <v>2659.5</v>
      </c>
      <c r="Q59" s="59">
        <f t="shared" si="22"/>
        <v>3575.51</v>
      </c>
      <c r="R59" s="59">
        <f t="shared" si="23"/>
        <v>6880.5</v>
      </c>
      <c r="S59" s="59">
        <f t="shared" si="24"/>
        <v>41424.49</v>
      </c>
      <c r="T59" s="74" t="s">
        <v>44</v>
      </c>
    </row>
    <row r="60" spans="1:20" s="39" customFormat="1" x14ac:dyDescent="0.25">
      <c r="A60" s="102">
        <v>54</v>
      </c>
      <c r="B60" s="55" t="s">
        <v>355</v>
      </c>
      <c r="C60" s="55" t="s">
        <v>899</v>
      </c>
      <c r="D60" s="55" t="s">
        <v>1142</v>
      </c>
      <c r="E60" s="55" t="s">
        <v>43</v>
      </c>
      <c r="F60" s="56" t="s">
        <v>906</v>
      </c>
      <c r="G60" s="57">
        <v>42000</v>
      </c>
      <c r="H60" s="129">
        <v>724.92</v>
      </c>
      <c r="I60" s="59">
        <v>25</v>
      </c>
      <c r="J60" s="128">
        <v>1205.4000000000001</v>
      </c>
      <c r="K60" s="114">
        <f t="shared" si="18"/>
        <v>2981.9999999999995</v>
      </c>
      <c r="L60" s="73">
        <f t="shared" si="19"/>
        <v>462.00000000000006</v>
      </c>
      <c r="M60" s="127">
        <v>1276.8</v>
      </c>
      <c r="N60" s="59">
        <f t="shared" si="20"/>
        <v>2977.8</v>
      </c>
      <c r="O60" s="59"/>
      <c r="P60" s="59">
        <f t="shared" si="21"/>
        <v>2482.1999999999998</v>
      </c>
      <c r="Q60" s="59">
        <f t="shared" si="22"/>
        <v>3232.12</v>
      </c>
      <c r="R60" s="59">
        <f t="shared" si="23"/>
        <v>6421.7999999999993</v>
      </c>
      <c r="S60" s="59">
        <f t="shared" si="24"/>
        <v>38767.879999999997</v>
      </c>
      <c r="T60" s="74" t="s">
        <v>44</v>
      </c>
    </row>
    <row r="61" spans="1:20" s="39" customFormat="1" x14ac:dyDescent="0.25">
      <c r="A61" s="102">
        <v>55</v>
      </c>
      <c r="B61" s="55" t="s">
        <v>887</v>
      </c>
      <c r="C61" s="55" t="s">
        <v>898</v>
      </c>
      <c r="D61" s="55" t="s">
        <v>1142</v>
      </c>
      <c r="E61" s="55" t="s">
        <v>43</v>
      </c>
      <c r="F61" s="56" t="s">
        <v>906</v>
      </c>
      <c r="G61" s="57">
        <v>46000</v>
      </c>
      <c r="H61" s="128">
        <v>1289.46</v>
      </c>
      <c r="I61" s="59">
        <v>25</v>
      </c>
      <c r="J61" s="128">
        <v>1320.2</v>
      </c>
      <c r="K61" s="114">
        <f t="shared" si="0"/>
        <v>3265.9999999999995</v>
      </c>
      <c r="L61" s="73">
        <f t="shared" si="1"/>
        <v>506.00000000000006</v>
      </c>
      <c r="M61" s="127">
        <v>1398.4</v>
      </c>
      <c r="N61" s="59">
        <f t="shared" si="2"/>
        <v>3261.4</v>
      </c>
      <c r="O61" s="59"/>
      <c r="P61" s="59">
        <f t="shared" si="14"/>
        <v>2718.6000000000004</v>
      </c>
      <c r="Q61" s="59">
        <f t="shared" si="15"/>
        <v>4033.06</v>
      </c>
      <c r="R61" s="59">
        <f t="shared" si="16"/>
        <v>7033.4</v>
      </c>
      <c r="S61" s="59">
        <f t="shared" si="17"/>
        <v>41966.94</v>
      </c>
      <c r="T61" s="74" t="s">
        <v>44</v>
      </c>
    </row>
    <row r="62" spans="1:20" s="54" customFormat="1" x14ac:dyDescent="0.25">
      <c r="A62" s="102">
        <v>56</v>
      </c>
      <c r="B62" s="55" t="s">
        <v>89</v>
      </c>
      <c r="C62" s="55" t="s">
        <v>899</v>
      </c>
      <c r="D62" s="55" t="s">
        <v>1142</v>
      </c>
      <c r="E62" s="55" t="s">
        <v>107</v>
      </c>
      <c r="F62" s="56" t="s">
        <v>902</v>
      </c>
      <c r="G62" s="57">
        <v>35000</v>
      </c>
      <c r="H62" s="129">
        <v>0</v>
      </c>
      <c r="I62" s="59">
        <v>25</v>
      </c>
      <c r="J62" s="128">
        <v>1004.5</v>
      </c>
      <c r="K62" s="114">
        <f>+G62*7.1%</f>
        <v>2485</v>
      </c>
      <c r="L62" s="73">
        <f>+G62*1.1%</f>
        <v>385.00000000000006</v>
      </c>
      <c r="M62" s="127">
        <v>1064</v>
      </c>
      <c r="N62" s="59">
        <f>+G62*7.09%</f>
        <v>2481.5</v>
      </c>
      <c r="O62" s="59"/>
      <c r="P62" s="59">
        <f>+J62+M62</f>
        <v>2068.5</v>
      </c>
      <c r="Q62" s="59">
        <f>+H62+I62+J62+M62+O62</f>
        <v>2093.5</v>
      </c>
      <c r="R62" s="59">
        <f>+K62+L62+N62</f>
        <v>5351.5</v>
      </c>
      <c r="S62" s="59">
        <f>+G62-Q62</f>
        <v>32906.5</v>
      </c>
      <c r="T62" s="74" t="s">
        <v>44</v>
      </c>
    </row>
    <row r="63" spans="1:20" s="39" customFormat="1" x14ac:dyDescent="0.25">
      <c r="A63" s="102">
        <v>57</v>
      </c>
      <c r="B63" s="55" t="s">
        <v>1143</v>
      </c>
      <c r="C63" s="55" t="s">
        <v>898</v>
      </c>
      <c r="D63" s="55" t="s">
        <v>1144</v>
      </c>
      <c r="E63" s="55" t="s">
        <v>957</v>
      </c>
      <c r="F63" s="72" t="s">
        <v>906</v>
      </c>
      <c r="G63" s="57">
        <v>35000</v>
      </c>
      <c r="H63" s="129">
        <v>0</v>
      </c>
      <c r="I63" s="59">
        <v>25</v>
      </c>
      <c r="J63" s="128">
        <v>1004.5</v>
      </c>
      <c r="K63" s="114">
        <f>+G63*7.1%</f>
        <v>2485</v>
      </c>
      <c r="L63" s="73">
        <f>+G63*1.1%</f>
        <v>385.00000000000006</v>
      </c>
      <c r="M63" s="127">
        <v>1064</v>
      </c>
      <c r="N63" s="59">
        <f>+G63*7.09%</f>
        <v>2481.5</v>
      </c>
      <c r="O63" s="59"/>
      <c r="P63" s="59">
        <f>+J63+M63</f>
        <v>2068.5</v>
      </c>
      <c r="Q63" s="59">
        <f>+H63+I63+J63+M63+O63</f>
        <v>2093.5</v>
      </c>
      <c r="R63" s="59">
        <f>+K63+L63+N63</f>
        <v>5351.5</v>
      </c>
      <c r="S63" s="59">
        <f>+G63-Q63</f>
        <v>32906.5</v>
      </c>
      <c r="T63" s="74" t="s">
        <v>44</v>
      </c>
    </row>
    <row r="64" spans="1:20" s="39" customFormat="1" x14ac:dyDescent="0.25">
      <c r="A64" s="102">
        <v>58</v>
      </c>
      <c r="B64" s="55" t="s">
        <v>955</v>
      </c>
      <c r="C64" s="55" t="s">
        <v>898</v>
      </c>
      <c r="D64" s="55" t="s">
        <v>1144</v>
      </c>
      <c r="E64" s="55" t="s">
        <v>956</v>
      </c>
      <c r="F64" s="72" t="s">
        <v>906</v>
      </c>
      <c r="G64" s="57">
        <v>35000</v>
      </c>
      <c r="H64" s="129">
        <v>0</v>
      </c>
      <c r="I64" s="59">
        <v>25</v>
      </c>
      <c r="J64" s="128">
        <v>1004.5</v>
      </c>
      <c r="K64" s="114">
        <f>+G64*7.1%</f>
        <v>2485</v>
      </c>
      <c r="L64" s="73">
        <f>+G64*1.1%</f>
        <v>385.00000000000006</v>
      </c>
      <c r="M64" s="127">
        <v>1064</v>
      </c>
      <c r="N64" s="59">
        <f>+G64*7.09%</f>
        <v>2481.5</v>
      </c>
      <c r="O64" s="59"/>
      <c r="P64" s="59">
        <f>+J64+M64</f>
        <v>2068.5</v>
      </c>
      <c r="Q64" s="59">
        <f>+H64+I64+J64+M64+O64</f>
        <v>2093.5</v>
      </c>
      <c r="R64" s="59">
        <f>+K64+L64+N64</f>
        <v>5351.5</v>
      </c>
      <c r="S64" s="59">
        <f>+G64-Q64</f>
        <v>32906.5</v>
      </c>
      <c r="T64" s="74" t="s">
        <v>44</v>
      </c>
    </row>
    <row r="65" spans="1:20" s="54" customFormat="1" x14ac:dyDescent="0.25">
      <c r="A65" s="102">
        <v>59</v>
      </c>
      <c r="B65" s="55" t="s">
        <v>904</v>
      </c>
      <c r="C65" s="55" t="s">
        <v>899</v>
      </c>
      <c r="D65" s="55" t="s">
        <v>1144</v>
      </c>
      <c r="E65" s="55" t="s">
        <v>1082</v>
      </c>
      <c r="F65" s="56" t="s">
        <v>902</v>
      </c>
      <c r="G65" s="57">
        <v>35000</v>
      </c>
      <c r="H65" s="129">
        <v>0</v>
      </c>
      <c r="I65" s="59">
        <v>25</v>
      </c>
      <c r="J65" s="128">
        <v>1004.5</v>
      </c>
      <c r="K65" s="114">
        <f>+G65*7.1%</f>
        <v>2485</v>
      </c>
      <c r="L65" s="73">
        <f>+G65*1.1%</f>
        <v>385.00000000000006</v>
      </c>
      <c r="M65" s="151">
        <v>1064</v>
      </c>
      <c r="N65" s="59">
        <f>+G65*7.09%</f>
        <v>2481.5</v>
      </c>
      <c r="O65" s="59"/>
      <c r="P65" s="59">
        <f>+J65+M65</f>
        <v>2068.5</v>
      </c>
      <c r="Q65" s="59">
        <f>+H65+I65+J65+M65+O65</f>
        <v>2093.5</v>
      </c>
      <c r="R65" s="59">
        <f>+K65+L65+N65</f>
        <v>5351.5</v>
      </c>
      <c r="S65" s="59">
        <f>+G65-Q65</f>
        <v>32906.5</v>
      </c>
      <c r="T65" s="74" t="s">
        <v>44</v>
      </c>
    </row>
    <row r="66" spans="1:20" s="54" customFormat="1" x14ac:dyDescent="0.25">
      <c r="A66" s="102">
        <v>60</v>
      </c>
      <c r="B66" s="55" t="s">
        <v>88</v>
      </c>
      <c r="C66" s="55" t="s">
        <v>899</v>
      </c>
      <c r="D66" s="55" t="s">
        <v>1144</v>
      </c>
      <c r="E66" s="55" t="s">
        <v>107</v>
      </c>
      <c r="F66" s="56" t="s">
        <v>902</v>
      </c>
      <c r="G66" s="57">
        <v>35000</v>
      </c>
      <c r="H66" s="129">
        <v>0</v>
      </c>
      <c r="I66" s="59">
        <v>25</v>
      </c>
      <c r="J66" s="128">
        <v>1004.5</v>
      </c>
      <c r="K66" s="114">
        <f>+G66*7.1%</f>
        <v>2485</v>
      </c>
      <c r="L66" s="73">
        <f>+G66*1.1%</f>
        <v>385.00000000000006</v>
      </c>
      <c r="M66" s="127">
        <v>1064</v>
      </c>
      <c r="N66" s="59">
        <f>+G66*7.09%</f>
        <v>2481.5</v>
      </c>
      <c r="O66" s="59"/>
      <c r="P66" s="59">
        <f>+J66+M66</f>
        <v>2068.5</v>
      </c>
      <c r="Q66" s="59">
        <f>+H66+I66+J66+M66+O66</f>
        <v>2093.5</v>
      </c>
      <c r="R66" s="59">
        <f>+K66+L66+N66</f>
        <v>5351.5</v>
      </c>
      <c r="S66" s="59">
        <f>+G66-Q66</f>
        <v>32906.5</v>
      </c>
      <c r="T66" s="74" t="s">
        <v>44</v>
      </c>
    </row>
    <row r="67" spans="1:20" s="39" customFormat="1" x14ac:dyDescent="0.25">
      <c r="A67" s="102">
        <v>61</v>
      </c>
      <c r="B67" s="55" t="s">
        <v>120</v>
      </c>
      <c r="C67" s="55" t="s">
        <v>898</v>
      </c>
      <c r="D67" s="55" t="s">
        <v>1136</v>
      </c>
      <c r="E67" s="55" t="s">
        <v>136</v>
      </c>
      <c r="F67" s="56" t="s">
        <v>907</v>
      </c>
      <c r="G67" s="57">
        <v>110000</v>
      </c>
      <c r="H67" s="124">
        <v>13599.89</v>
      </c>
      <c r="I67" s="59">
        <v>25</v>
      </c>
      <c r="J67" s="128">
        <v>3157</v>
      </c>
      <c r="K67" s="114">
        <f t="shared" ref="K67:K109" si="25">+G67*7.1%</f>
        <v>7809.9999999999991</v>
      </c>
      <c r="L67" s="73">
        <f t="shared" ref="L67:L109" si="26">+G67*1.1%</f>
        <v>1210.0000000000002</v>
      </c>
      <c r="M67" s="127">
        <v>3344</v>
      </c>
      <c r="N67" s="59">
        <f t="shared" ref="N67:N109" si="27">+G67*7.09%</f>
        <v>7799.0000000000009</v>
      </c>
      <c r="O67" s="59"/>
      <c r="P67" s="59">
        <f t="shared" si="14"/>
        <v>6501</v>
      </c>
      <c r="Q67" s="59">
        <f t="shared" si="15"/>
        <v>20125.89</v>
      </c>
      <c r="R67" s="59">
        <f t="shared" ref="R67:R79" si="28">+K67+L67+N67</f>
        <v>16819</v>
      </c>
      <c r="S67" s="59">
        <f t="shared" si="17"/>
        <v>89874.11</v>
      </c>
      <c r="T67" s="74" t="s">
        <v>44</v>
      </c>
    </row>
    <row r="68" spans="1:20" s="39" customFormat="1" x14ac:dyDescent="0.25">
      <c r="A68" s="102">
        <v>62</v>
      </c>
      <c r="B68" s="55" t="s">
        <v>959</v>
      </c>
      <c r="C68" s="55" t="s">
        <v>898</v>
      </c>
      <c r="D68" s="55" t="s">
        <v>1136</v>
      </c>
      <c r="E68" s="55" t="s">
        <v>960</v>
      </c>
      <c r="F68" s="56" t="s">
        <v>906</v>
      </c>
      <c r="G68" s="57">
        <v>25000</v>
      </c>
      <c r="H68" s="129">
        <v>0</v>
      </c>
      <c r="I68" s="59">
        <v>25</v>
      </c>
      <c r="J68" s="128">
        <v>717.5</v>
      </c>
      <c r="K68" s="114">
        <f t="shared" si="25"/>
        <v>1774.9999999999998</v>
      </c>
      <c r="L68" s="73">
        <f t="shared" si="26"/>
        <v>275</v>
      </c>
      <c r="M68" s="127">
        <v>760</v>
      </c>
      <c r="N68" s="59">
        <f t="shared" si="27"/>
        <v>1772.5000000000002</v>
      </c>
      <c r="O68" s="59"/>
      <c r="P68" s="59">
        <v>1477.5</v>
      </c>
      <c r="Q68" s="59">
        <v>1502.5</v>
      </c>
      <c r="R68" s="59">
        <f t="shared" si="28"/>
        <v>3822.5</v>
      </c>
      <c r="S68" s="59">
        <v>23497.5</v>
      </c>
      <c r="T68" s="74" t="s">
        <v>44</v>
      </c>
    </row>
    <row r="69" spans="1:20" s="39" customFormat="1" x14ac:dyDescent="0.25">
      <c r="A69" s="102">
        <v>63</v>
      </c>
      <c r="B69" s="55" t="s">
        <v>996</v>
      </c>
      <c r="C69" s="55" t="s">
        <v>898</v>
      </c>
      <c r="D69" s="55" t="s">
        <v>1136</v>
      </c>
      <c r="E69" s="55" t="s">
        <v>41</v>
      </c>
      <c r="F69" s="56" t="s">
        <v>906</v>
      </c>
      <c r="G69" s="57">
        <v>25000</v>
      </c>
      <c r="H69" s="129">
        <v>0</v>
      </c>
      <c r="I69" s="59">
        <v>25</v>
      </c>
      <c r="J69" s="128">
        <v>717.5</v>
      </c>
      <c r="K69" s="114">
        <f t="shared" si="25"/>
        <v>1774.9999999999998</v>
      </c>
      <c r="L69" s="73">
        <f t="shared" si="26"/>
        <v>275</v>
      </c>
      <c r="M69" s="127">
        <v>760</v>
      </c>
      <c r="N69" s="59">
        <f t="shared" si="27"/>
        <v>1772.5000000000002</v>
      </c>
      <c r="O69" s="59"/>
      <c r="P69" s="59">
        <v>1477.5</v>
      </c>
      <c r="Q69" s="59">
        <v>1502.5</v>
      </c>
      <c r="R69" s="59">
        <f t="shared" si="28"/>
        <v>3822.5</v>
      </c>
      <c r="S69" s="59">
        <f t="shared" ref="S69:S79" si="29">+G69-Q69</f>
        <v>23497.5</v>
      </c>
      <c r="T69" s="74" t="s">
        <v>44</v>
      </c>
    </row>
    <row r="70" spans="1:20" s="39" customFormat="1" x14ac:dyDescent="0.25">
      <c r="A70" s="102">
        <v>64</v>
      </c>
      <c r="B70" s="55" t="s">
        <v>1000</v>
      </c>
      <c r="C70" s="55" t="s">
        <v>898</v>
      </c>
      <c r="D70" s="55" t="s">
        <v>1136</v>
      </c>
      <c r="E70" s="75" t="s">
        <v>137</v>
      </c>
      <c r="F70" s="56" t="s">
        <v>906</v>
      </c>
      <c r="G70" s="57">
        <v>25000</v>
      </c>
      <c r="H70" s="129">
        <v>0</v>
      </c>
      <c r="I70" s="59">
        <v>25</v>
      </c>
      <c r="J70" s="128">
        <v>717.5</v>
      </c>
      <c r="K70" s="114">
        <f t="shared" si="25"/>
        <v>1774.9999999999998</v>
      </c>
      <c r="L70" s="73">
        <f t="shared" si="26"/>
        <v>275</v>
      </c>
      <c r="M70" s="127">
        <v>760</v>
      </c>
      <c r="N70" s="59">
        <f t="shared" si="27"/>
        <v>1772.5000000000002</v>
      </c>
      <c r="O70" s="59"/>
      <c r="P70" s="59">
        <v>1477.5</v>
      </c>
      <c r="Q70" s="59">
        <v>1502.5</v>
      </c>
      <c r="R70" s="59">
        <f t="shared" si="28"/>
        <v>3822.5</v>
      </c>
      <c r="S70" s="59">
        <f t="shared" si="29"/>
        <v>23497.5</v>
      </c>
      <c r="T70" s="74" t="s">
        <v>44</v>
      </c>
    </row>
    <row r="71" spans="1:20" s="39" customFormat="1" x14ac:dyDescent="0.25">
      <c r="A71" s="102">
        <v>65</v>
      </c>
      <c r="B71" s="55" t="s">
        <v>911</v>
      </c>
      <c r="C71" s="55" t="s">
        <v>898</v>
      </c>
      <c r="D71" s="55" t="s">
        <v>1136</v>
      </c>
      <c r="E71" s="55" t="s">
        <v>97</v>
      </c>
      <c r="F71" s="56" t="s">
        <v>907</v>
      </c>
      <c r="G71" s="57">
        <v>25000</v>
      </c>
      <c r="H71" s="129">
        <v>0</v>
      </c>
      <c r="I71" s="59">
        <v>25</v>
      </c>
      <c r="J71" s="128">
        <v>717.5</v>
      </c>
      <c r="K71" s="114">
        <f t="shared" si="25"/>
        <v>1774.9999999999998</v>
      </c>
      <c r="L71" s="73">
        <f t="shared" si="26"/>
        <v>275</v>
      </c>
      <c r="M71" s="127">
        <v>760</v>
      </c>
      <c r="N71" s="59">
        <f t="shared" si="27"/>
        <v>1772.5000000000002</v>
      </c>
      <c r="O71" s="59"/>
      <c r="P71" s="59">
        <f t="shared" ref="P71:P109" si="30">+J71+M71</f>
        <v>1477.5</v>
      </c>
      <c r="Q71" s="59">
        <f t="shared" ref="Q71:Q79" si="31">+H71+I71+J71+M71+O71</f>
        <v>1502.5</v>
      </c>
      <c r="R71" s="59">
        <f t="shared" si="28"/>
        <v>3822.5</v>
      </c>
      <c r="S71" s="59">
        <f t="shared" si="29"/>
        <v>23497.5</v>
      </c>
      <c r="T71" s="74" t="s">
        <v>44</v>
      </c>
    </row>
    <row r="72" spans="1:20" s="39" customFormat="1" x14ac:dyDescent="0.25">
      <c r="A72" s="102">
        <v>66</v>
      </c>
      <c r="B72" s="55" t="s">
        <v>119</v>
      </c>
      <c r="C72" s="55" t="s">
        <v>898</v>
      </c>
      <c r="D72" s="55" t="s">
        <v>1136</v>
      </c>
      <c r="E72" s="55" t="s">
        <v>135</v>
      </c>
      <c r="F72" s="56" t="s">
        <v>906</v>
      </c>
      <c r="G72" s="57">
        <v>29000</v>
      </c>
      <c r="H72" s="129">
        <v>0</v>
      </c>
      <c r="I72" s="59">
        <v>25</v>
      </c>
      <c r="J72" s="128">
        <v>832.3</v>
      </c>
      <c r="K72" s="114">
        <f t="shared" si="25"/>
        <v>2059</v>
      </c>
      <c r="L72" s="73">
        <f t="shared" si="26"/>
        <v>319.00000000000006</v>
      </c>
      <c r="M72" s="127">
        <v>881.6</v>
      </c>
      <c r="N72" s="59">
        <f t="shared" si="27"/>
        <v>2056.1</v>
      </c>
      <c r="O72" s="59"/>
      <c r="P72" s="59">
        <f t="shared" si="30"/>
        <v>1713.9</v>
      </c>
      <c r="Q72" s="59">
        <f t="shared" si="31"/>
        <v>1738.9</v>
      </c>
      <c r="R72" s="59">
        <f t="shared" si="28"/>
        <v>4434.1000000000004</v>
      </c>
      <c r="S72" s="59">
        <f t="shared" si="29"/>
        <v>27261.1</v>
      </c>
      <c r="T72" s="74" t="s">
        <v>44</v>
      </c>
    </row>
    <row r="73" spans="1:20" s="39" customFormat="1" x14ac:dyDescent="0.25">
      <c r="A73" s="102">
        <v>67</v>
      </c>
      <c r="B73" s="55" t="s">
        <v>123</v>
      </c>
      <c r="C73" s="55" t="s">
        <v>898</v>
      </c>
      <c r="D73" s="55" t="s">
        <v>1136</v>
      </c>
      <c r="E73" s="55" t="s">
        <v>38</v>
      </c>
      <c r="F73" s="56" t="s">
        <v>907</v>
      </c>
      <c r="G73" s="57">
        <v>25000</v>
      </c>
      <c r="H73" s="129">
        <v>0</v>
      </c>
      <c r="I73" s="59">
        <v>25</v>
      </c>
      <c r="J73" s="128">
        <v>717.5</v>
      </c>
      <c r="K73" s="114">
        <f t="shared" si="25"/>
        <v>1774.9999999999998</v>
      </c>
      <c r="L73" s="73">
        <f t="shared" si="26"/>
        <v>275</v>
      </c>
      <c r="M73" s="127">
        <v>760</v>
      </c>
      <c r="N73" s="59">
        <f t="shared" si="27"/>
        <v>1772.5000000000002</v>
      </c>
      <c r="O73" s="59"/>
      <c r="P73" s="59">
        <f t="shared" si="30"/>
        <v>1477.5</v>
      </c>
      <c r="Q73" s="59">
        <f t="shared" si="31"/>
        <v>1502.5</v>
      </c>
      <c r="R73" s="59">
        <f t="shared" si="28"/>
        <v>3822.5</v>
      </c>
      <c r="S73" s="59">
        <f t="shared" si="29"/>
        <v>23497.5</v>
      </c>
      <c r="T73" s="74" t="s">
        <v>44</v>
      </c>
    </row>
    <row r="74" spans="1:20" s="39" customFormat="1" x14ac:dyDescent="0.25">
      <c r="A74" s="102">
        <v>68</v>
      </c>
      <c r="B74" s="55" t="s">
        <v>124</v>
      </c>
      <c r="C74" s="55" t="s">
        <v>898</v>
      </c>
      <c r="D74" s="55" t="s">
        <v>1136</v>
      </c>
      <c r="E74" s="55" t="s">
        <v>38</v>
      </c>
      <c r="F74" s="56" t="s">
        <v>907</v>
      </c>
      <c r="G74" s="57">
        <v>40000</v>
      </c>
      <c r="H74" s="129">
        <v>442.65</v>
      </c>
      <c r="I74" s="59">
        <v>25</v>
      </c>
      <c r="J74" s="128">
        <v>1148</v>
      </c>
      <c r="K74" s="114">
        <f t="shared" si="25"/>
        <v>2839.9999999999995</v>
      </c>
      <c r="L74" s="73">
        <f t="shared" si="26"/>
        <v>440.00000000000006</v>
      </c>
      <c r="M74" s="127">
        <v>1216</v>
      </c>
      <c r="N74" s="59">
        <f t="shared" si="27"/>
        <v>2836</v>
      </c>
      <c r="O74" s="59"/>
      <c r="P74" s="59">
        <f t="shared" si="30"/>
        <v>2364</v>
      </c>
      <c r="Q74" s="59">
        <f t="shared" si="31"/>
        <v>2831.65</v>
      </c>
      <c r="R74" s="59">
        <f t="shared" si="28"/>
        <v>6116</v>
      </c>
      <c r="S74" s="59">
        <f t="shared" si="29"/>
        <v>37168.35</v>
      </c>
      <c r="T74" s="74" t="s">
        <v>44</v>
      </c>
    </row>
    <row r="75" spans="1:20" s="39" customFormat="1" x14ac:dyDescent="0.25">
      <c r="A75" s="102">
        <v>69</v>
      </c>
      <c r="B75" s="55" t="s">
        <v>122</v>
      </c>
      <c r="C75" s="55" t="s">
        <v>898</v>
      </c>
      <c r="D75" s="55" t="s">
        <v>1136</v>
      </c>
      <c r="E75" s="75" t="s">
        <v>137</v>
      </c>
      <c r="F75" s="56" t="s">
        <v>907</v>
      </c>
      <c r="G75" s="57">
        <v>25000</v>
      </c>
      <c r="H75" s="129">
        <v>0</v>
      </c>
      <c r="I75" s="59">
        <v>25</v>
      </c>
      <c r="J75" s="128">
        <v>717.5</v>
      </c>
      <c r="K75" s="114">
        <f t="shared" si="25"/>
        <v>1774.9999999999998</v>
      </c>
      <c r="L75" s="73">
        <f t="shared" si="26"/>
        <v>275</v>
      </c>
      <c r="M75" s="127">
        <v>760</v>
      </c>
      <c r="N75" s="59">
        <f t="shared" si="27"/>
        <v>1772.5000000000002</v>
      </c>
      <c r="O75" s="59"/>
      <c r="P75" s="59">
        <f t="shared" si="30"/>
        <v>1477.5</v>
      </c>
      <c r="Q75" s="59">
        <f t="shared" si="31"/>
        <v>1502.5</v>
      </c>
      <c r="R75" s="59">
        <f t="shared" si="28"/>
        <v>3822.5</v>
      </c>
      <c r="S75" s="59">
        <f t="shared" si="29"/>
        <v>23497.5</v>
      </c>
      <c r="T75" s="74" t="s">
        <v>44</v>
      </c>
    </row>
    <row r="76" spans="1:20" s="39" customFormat="1" x14ac:dyDescent="0.25">
      <c r="A76" s="102">
        <v>70</v>
      </c>
      <c r="B76" s="55" t="s">
        <v>125</v>
      </c>
      <c r="C76" s="55" t="s">
        <v>898</v>
      </c>
      <c r="D76" s="55" t="s">
        <v>1136</v>
      </c>
      <c r="E76" s="75" t="s">
        <v>137</v>
      </c>
      <c r="F76" s="56" t="s">
        <v>907</v>
      </c>
      <c r="G76" s="57">
        <v>25000</v>
      </c>
      <c r="H76" s="129">
        <v>0</v>
      </c>
      <c r="I76" s="59">
        <v>25</v>
      </c>
      <c r="J76" s="128">
        <v>717.5</v>
      </c>
      <c r="K76" s="114">
        <f t="shared" si="25"/>
        <v>1774.9999999999998</v>
      </c>
      <c r="L76" s="73">
        <f t="shared" si="26"/>
        <v>275</v>
      </c>
      <c r="M76" s="127">
        <v>760</v>
      </c>
      <c r="N76" s="59">
        <f t="shared" si="27"/>
        <v>1772.5000000000002</v>
      </c>
      <c r="O76" s="59"/>
      <c r="P76" s="59">
        <f t="shared" si="30"/>
        <v>1477.5</v>
      </c>
      <c r="Q76" s="59">
        <f t="shared" si="31"/>
        <v>1502.5</v>
      </c>
      <c r="R76" s="59">
        <f t="shared" si="28"/>
        <v>3822.5</v>
      </c>
      <c r="S76" s="59">
        <f t="shared" si="29"/>
        <v>23497.5</v>
      </c>
      <c r="T76" s="74" t="s">
        <v>44</v>
      </c>
    </row>
    <row r="77" spans="1:20" s="39" customFormat="1" x14ac:dyDescent="0.25">
      <c r="A77" s="102">
        <v>71</v>
      </c>
      <c r="B77" s="55" t="s">
        <v>126</v>
      </c>
      <c r="C77" s="55" t="s">
        <v>898</v>
      </c>
      <c r="D77" s="55" t="s">
        <v>1136</v>
      </c>
      <c r="E77" s="75" t="s">
        <v>137</v>
      </c>
      <c r="F77" s="56" t="s">
        <v>906</v>
      </c>
      <c r="G77" s="57">
        <v>25000</v>
      </c>
      <c r="H77" s="129">
        <v>0</v>
      </c>
      <c r="I77" s="59">
        <v>25</v>
      </c>
      <c r="J77" s="128">
        <v>717.5</v>
      </c>
      <c r="K77" s="114">
        <f t="shared" si="25"/>
        <v>1774.9999999999998</v>
      </c>
      <c r="L77" s="73">
        <f t="shared" si="26"/>
        <v>275</v>
      </c>
      <c r="M77" s="127">
        <v>760</v>
      </c>
      <c r="N77" s="59">
        <f t="shared" si="27"/>
        <v>1772.5000000000002</v>
      </c>
      <c r="O77" s="59"/>
      <c r="P77" s="59">
        <f t="shared" si="30"/>
        <v>1477.5</v>
      </c>
      <c r="Q77" s="59">
        <f t="shared" si="31"/>
        <v>1502.5</v>
      </c>
      <c r="R77" s="59">
        <f t="shared" si="28"/>
        <v>3822.5</v>
      </c>
      <c r="S77" s="59">
        <f t="shared" si="29"/>
        <v>23497.5</v>
      </c>
      <c r="T77" s="74" t="s">
        <v>44</v>
      </c>
    </row>
    <row r="78" spans="1:20" s="39" customFormat="1" x14ac:dyDescent="0.25">
      <c r="A78" s="102">
        <v>72</v>
      </c>
      <c r="B78" s="55" t="s">
        <v>121</v>
      </c>
      <c r="C78" s="55" t="s">
        <v>899</v>
      </c>
      <c r="D78" s="55" t="s">
        <v>1136</v>
      </c>
      <c r="E78" s="75" t="s">
        <v>137</v>
      </c>
      <c r="F78" s="56" t="s">
        <v>907</v>
      </c>
      <c r="G78" s="57">
        <v>25000</v>
      </c>
      <c r="H78" s="129">
        <v>0</v>
      </c>
      <c r="I78" s="59">
        <v>25</v>
      </c>
      <c r="J78" s="128">
        <v>717.5</v>
      </c>
      <c r="K78" s="114">
        <f t="shared" si="25"/>
        <v>1774.9999999999998</v>
      </c>
      <c r="L78" s="73">
        <f t="shared" si="26"/>
        <v>275</v>
      </c>
      <c r="M78" s="127">
        <v>760</v>
      </c>
      <c r="N78" s="59">
        <f t="shared" si="27"/>
        <v>1772.5000000000002</v>
      </c>
      <c r="O78" s="59"/>
      <c r="P78" s="59">
        <f t="shared" si="30"/>
        <v>1477.5</v>
      </c>
      <c r="Q78" s="59">
        <f t="shared" si="31"/>
        <v>1502.5</v>
      </c>
      <c r="R78" s="59">
        <f t="shared" si="28"/>
        <v>3822.5</v>
      </c>
      <c r="S78" s="59">
        <f t="shared" si="29"/>
        <v>23497.5</v>
      </c>
      <c r="T78" s="74" t="s">
        <v>44</v>
      </c>
    </row>
    <row r="79" spans="1:20" s="39" customFormat="1" x14ac:dyDescent="0.25">
      <c r="A79" s="102">
        <v>73</v>
      </c>
      <c r="B79" s="55" t="s">
        <v>129</v>
      </c>
      <c r="C79" s="55" t="s">
        <v>898</v>
      </c>
      <c r="D79" s="55" t="s">
        <v>1136</v>
      </c>
      <c r="E79" s="75" t="s">
        <v>137</v>
      </c>
      <c r="F79" s="56" t="s">
        <v>906</v>
      </c>
      <c r="G79" s="57">
        <v>25000</v>
      </c>
      <c r="H79" s="129">
        <v>0</v>
      </c>
      <c r="I79" s="59">
        <v>25</v>
      </c>
      <c r="J79" s="128">
        <v>717.5</v>
      </c>
      <c r="K79" s="114">
        <f t="shared" si="25"/>
        <v>1774.9999999999998</v>
      </c>
      <c r="L79" s="73">
        <f t="shared" si="26"/>
        <v>275</v>
      </c>
      <c r="M79" s="127">
        <v>760</v>
      </c>
      <c r="N79" s="59">
        <f t="shared" si="27"/>
        <v>1772.5000000000002</v>
      </c>
      <c r="O79" s="59"/>
      <c r="P79" s="59">
        <f t="shared" si="30"/>
        <v>1477.5</v>
      </c>
      <c r="Q79" s="59">
        <f t="shared" si="31"/>
        <v>1502.5</v>
      </c>
      <c r="R79" s="59">
        <f t="shared" si="28"/>
        <v>3822.5</v>
      </c>
      <c r="S79" s="59">
        <f t="shared" si="29"/>
        <v>23497.5</v>
      </c>
      <c r="T79" s="74" t="s">
        <v>44</v>
      </c>
    </row>
    <row r="80" spans="1:20" s="39" customFormat="1" x14ac:dyDescent="0.25">
      <c r="A80" s="102">
        <v>74</v>
      </c>
      <c r="B80" s="55" t="s">
        <v>939</v>
      </c>
      <c r="C80" s="55" t="s">
        <v>898</v>
      </c>
      <c r="D80" s="55" t="s">
        <v>1136</v>
      </c>
      <c r="E80" s="75" t="s">
        <v>137</v>
      </c>
      <c r="F80" s="56" t="s">
        <v>906</v>
      </c>
      <c r="G80" s="57">
        <v>25000</v>
      </c>
      <c r="H80" s="129">
        <v>0</v>
      </c>
      <c r="I80" s="59">
        <v>25</v>
      </c>
      <c r="J80" s="128">
        <v>717.5</v>
      </c>
      <c r="K80" s="114">
        <f t="shared" si="25"/>
        <v>1774.9999999999998</v>
      </c>
      <c r="L80" s="73">
        <f t="shared" si="26"/>
        <v>275</v>
      </c>
      <c r="M80" s="127">
        <v>760</v>
      </c>
      <c r="N80" s="59">
        <f t="shared" si="27"/>
        <v>1772.5000000000002</v>
      </c>
      <c r="O80" s="59"/>
      <c r="P80" s="59">
        <f t="shared" si="30"/>
        <v>1477.5</v>
      </c>
      <c r="Q80" s="59">
        <v>1502.5</v>
      </c>
      <c r="R80" s="59">
        <v>3822.5</v>
      </c>
      <c r="S80" s="59">
        <v>23497.5</v>
      </c>
      <c r="T80" s="74" t="s">
        <v>44</v>
      </c>
    </row>
    <row r="81" spans="1:20" s="39" customFormat="1" x14ac:dyDescent="0.25">
      <c r="A81" s="102">
        <v>75</v>
      </c>
      <c r="B81" s="55" t="s">
        <v>139</v>
      </c>
      <c r="C81" s="55" t="s">
        <v>898</v>
      </c>
      <c r="D81" s="55" t="s">
        <v>141</v>
      </c>
      <c r="E81" s="75" t="s">
        <v>116</v>
      </c>
      <c r="F81" s="56" t="s">
        <v>907</v>
      </c>
      <c r="G81" s="57">
        <v>65000</v>
      </c>
      <c r="H81" s="124">
        <v>4084.48</v>
      </c>
      <c r="I81" s="59">
        <v>25</v>
      </c>
      <c r="J81" s="128">
        <v>1865.5</v>
      </c>
      <c r="K81" s="114">
        <f t="shared" si="25"/>
        <v>4615</v>
      </c>
      <c r="L81" s="73">
        <f t="shared" si="26"/>
        <v>715.00000000000011</v>
      </c>
      <c r="M81" s="127">
        <v>1976</v>
      </c>
      <c r="N81" s="59">
        <f t="shared" si="27"/>
        <v>4608.5</v>
      </c>
      <c r="O81" s="59"/>
      <c r="P81" s="59">
        <f t="shared" si="30"/>
        <v>3841.5</v>
      </c>
      <c r="Q81" s="59">
        <f t="shared" ref="Q81:Q144" si="32">+H81+I81+J81+M81+O81</f>
        <v>7950.98</v>
      </c>
      <c r="R81" s="59">
        <f t="shared" ref="R81:R144" si="33">+K81+L81+N81</f>
        <v>9938.5</v>
      </c>
      <c r="S81" s="59">
        <f t="shared" ref="S81:S109" si="34">+G81-Q81</f>
        <v>57049.020000000004</v>
      </c>
      <c r="T81" s="74" t="s">
        <v>44</v>
      </c>
    </row>
    <row r="82" spans="1:20" s="39" customFormat="1" x14ac:dyDescent="0.25">
      <c r="A82" s="102">
        <v>76</v>
      </c>
      <c r="B82" s="55" t="s">
        <v>1072</v>
      </c>
      <c r="C82" s="55" t="s">
        <v>898</v>
      </c>
      <c r="D82" s="55" t="s">
        <v>141</v>
      </c>
      <c r="E82" s="75" t="s">
        <v>38</v>
      </c>
      <c r="F82" s="56" t="s">
        <v>907</v>
      </c>
      <c r="G82" s="57">
        <v>25000</v>
      </c>
      <c r="H82" s="129">
        <v>0</v>
      </c>
      <c r="I82" s="59">
        <v>25</v>
      </c>
      <c r="J82" s="128">
        <v>717.5</v>
      </c>
      <c r="K82" s="114">
        <f t="shared" si="25"/>
        <v>1774.9999999999998</v>
      </c>
      <c r="L82" s="73">
        <f t="shared" si="26"/>
        <v>275</v>
      </c>
      <c r="M82" s="127">
        <v>760</v>
      </c>
      <c r="N82" s="59">
        <f t="shared" si="27"/>
        <v>1772.5000000000002</v>
      </c>
      <c r="O82" s="59"/>
      <c r="P82" s="59">
        <f t="shared" si="30"/>
        <v>1477.5</v>
      </c>
      <c r="Q82" s="59">
        <f t="shared" si="32"/>
        <v>1502.5</v>
      </c>
      <c r="R82" s="59">
        <f t="shared" si="33"/>
        <v>3822.5</v>
      </c>
      <c r="S82" s="59">
        <f t="shared" si="34"/>
        <v>23497.5</v>
      </c>
      <c r="T82" s="74" t="s">
        <v>44</v>
      </c>
    </row>
    <row r="83" spans="1:20" s="39" customFormat="1" x14ac:dyDescent="0.25">
      <c r="A83" s="102">
        <v>77</v>
      </c>
      <c r="B83" s="55" t="s">
        <v>140</v>
      </c>
      <c r="C83" s="55" t="s">
        <v>898</v>
      </c>
      <c r="D83" s="55" t="s">
        <v>141</v>
      </c>
      <c r="E83" s="75" t="s">
        <v>38</v>
      </c>
      <c r="F83" s="56" t="s">
        <v>907</v>
      </c>
      <c r="G83" s="57">
        <v>25000</v>
      </c>
      <c r="H83" s="129">
        <v>0</v>
      </c>
      <c r="I83" s="59">
        <v>25</v>
      </c>
      <c r="J83" s="128">
        <v>717.5</v>
      </c>
      <c r="K83" s="114">
        <f t="shared" si="25"/>
        <v>1774.9999999999998</v>
      </c>
      <c r="L83" s="73">
        <f t="shared" si="26"/>
        <v>275</v>
      </c>
      <c r="M83" s="127">
        <v>760</v>
      </c>
      <c r="N83" s="59">
        <f t="shared" si="27"/>
        <v>1772.5000000000002</v>
      </c>
      <c r="O83" s="59"/>
      <c r="P83" s="59">
        <f t="shared" si="30"/>
        <v>1477.5</v>
      </c>
      <c r="Q83" s="59">
        <f t="shared" si="32"/>
        <v>1502.5</v>
      </c>
      <c r="R83" s="59">
        <f t="shared" si="33"/>
        <v>3822.5</v>
      </c>
      <c r="S83" s="59">
        <f t="shared" si="34"/>
        <v>23497.5</v>
      </c>
      <c r="T83" s="74" t="s">
        <v>44</v>
      </c>
    </row>
    <row r="84" spans="1:20" s="39" customFormat="1" x14ac:dyDescent="0.25">
      <c r="A84" s="102">
        <v>78</v>
      </c>
      <c r="B84" s="116" t="s">
        <v>144</v>
      </c>
      <c r="C84" s="116" t="s">
        <v>899</v>
      </c>
      <c r="D84" s="117" t="s">
        <v>1145</v>
      </c>
      <c r="E84" s="116" t="s">
        <v>146</v>
      </c>
      <c r="F84" s="56" t="s">
        <v>907</v>
      </c>
      <c r="G84" s="111">
        <v>70000</v>
      </c>
      <c r="H84" s="124">
        <v>5368.48</v>
      </c>
      <c r="I84" s="59">
        <v>25</v>
      </c>
      <c r="J84" s="128">
        <v>2009</v>
      </c>
      <c r="K84" s="114">
        <f t="shared" si="25"/>
        <v>4970</v>
      </c>
      <c r="L84" s="73">
        <f t="shared" si="26"/>
        <v>770.00000000000011</v>
      </c>
      <c r="M84" s="127">
        <v>2128</v>
      </c>
      <c r="N84" s="59">
        <f t="shared" si="27"/>
        <v>4963</v>
      </c>
      <c r="O84" s="59"/>
      <c r="P84" s="59">
        <f t="shared" si="30"/>
        <v>4137</v>
      </c>
      <c r="Q84" s="59">
        <f t="shared" si="32"/>
        <v>9530.48</v>
      </c>
      <c r="R84" s="59">
        <f t="shared" si="33"/>
        <v>10703</v>
      </c>
      <c r="S84" s="59">
        <f t="shared" si="34"/>
        <v>60469.520000000004</v>
      </c>
      <c r="T84" s="74" t="s">
        <v>44</v>
      </c>
    </row>
    <row r="85" spans="1:20" s="39" customFormat="1" x14ac:dyDescent="0.25">
      <c r="A85" s="102">
        <v>79</v>
      </c>
      <c r="B85" s="116" t="s">
        <v>142</v>
      </c>
      <c r="C85" s="116" t="s">
        <v>899</v>
      </c>
      <c r="D85" s="117" t="s">
        <v>1145</v>
      </c>
      <c r="E85" s="116" t="s">
        <v>145</v>
      </c>
      <c r="F85" s="56" t="s">
        <v>906</v>
      </c>
      <c r="G85" s="111">
        <v>35000</v>
      </c>
      <c r="H85" s="129">
        <v>0</v>
      </c>
      <c r="I85" s="59">
        <v>25</v>
      </c>
      <c r="J85" s="128">
        <v>1004.5</v>
      </c>
      <c r="K85" s="114">
        <f t="shared" si="25"/>
        <v>2485</v>
      </c>
      <c r="L85" s="73">
        <f t="shared" si="26"/>
        <v>385.00000000000006</v>
      </c>
      <c r="M85" s="127">
        <v>1064</v>
      </c>
      <c r="N85" s="59">
        <f t="shared" si="27"/>
        <v>2481.5</v>
      </c>
      <c r="O85" s="59"/>
      <c r="P85" s="59">
        <f t="shared" si="30"/>
        <v>2068.5</v>
      </c>
      <c r="Q85" s="59">
        <f t="shared" si="32"/>
        <v>2093.5</v>
      </c>
      <c r="R85" s="59">
        <f t="shared" si="33"/>
        <v>5351.5</v>
      </c>
      <c r="S85" s="59">
        <f t="shared" si="34"/>
        <v>32906.5</v>
      </c>
      <c r="T85" s="74" t="s">
        <v>44</v>
      </c>
    </row>
    <row r="86" spans="1:20" s="39" customFormat="1" x14ac:dyDescent="0.25">
      <c r="A86" s="102">
        <v>80</v>
      </c>
      <c r="B86" s="55" t="s">
        <v>332</v>
      </c>
      <c r="C86" s="55" t="s">
        <v>898</v>
      </c>
      <c r="D86" s="55" t="s">
        <v>1145</v>
      </c>
      <c r="E86" s="55" t="s">
        <v>38</v>
      </c>
      <c r="F86" s="56" t="s">
        <v>907</v>
      </c>
      <c r="G86" s="57">
        <v>29400</v>
      </c>
      <c r="H86" s="129">
        <v>0</v>
      </c>
      <c r="I86" s="59">
        <v>25</v>
      </c>
      <c r="J86" s="128">
        <v>843.78</v>
      </c>
      <c r="K86" s="114">
        <f>+G86*7.1%</f>
        <v>2087.3999999999996</v>
      </c>
      <c r="L86" s="73">
        <f>+G86*1.1%</f>
        <v>323.40000000000003</v>
      </c>
      <c r="M86" s="127">
        <v>893.76</v>
      </c>
      <c r="N86" s="59">
        <f>+G86*7.09%</f>
        <v>2084.46</v>
      </c>
      <c r="O86" s="59"/>
      <c r="P86" s="59">
        <f>+J86+M86</f>
        <v>1737.54</v>
      </c>
      <c r="Q86" s="59">
        <f>+H86+I86+J86+M86+O86</f>
        <v>1762.54</v>
      </c>
      <c r="R86" s="59">
        <f>+K86+L86+N86</f>
        <v>4495.26</v>
      </c>
      <c r="S86" s="59">
        <f>+G86-Q86</f>
        <v>27637.46</v>
      </c>
      <c r="T86" s="74" t="s">
        <v>44</v>
      </c>
    </row>
    <row r="87" spans="1:20" s="39" customFormat="1" x14ac:dyDescent="0.25">
      <c r="A87" s="102">
        <v>81</v>
      </c>
      <c r="B87" s="116" t="s">
        <v>143</v>
      </c>
      <c r="C87" s="116" t="s">
        <v>898</v>
      </c>
      <c r="D87" s="55" t="s">
        <v>1145</v>
      </c>
      <c r="E87" s="116" t="s">
        <v>145</v>
      </c>
      <c r="F87" s="56" t="s">
        <v>906</v>
      </c>
      <c r="G87" s="111">
        <v>25000</v>
      </c>
      <c r="H87" s="129">
        <v>0</v>
      </c>
      <c r="I87" s="59">
        <v>25</v>
      </c>
      <c r="J87" s="128">
        <v>717.5</v>
      </c>
      <c r="K87" s="114">
        <f t="shared" si="25"/>
        <v>1774.9999999999998</v>
      </c>
      <c r="L87" s="73">
        <f t="shared" si="26"/>
        <v>275</v>
      </c>
      <c r="M87" s="127">
        <v>760</v>
      </c>
      <c r="N87" s="59">
        <f t="shared" si="27"/>
        <v>1772.5000000000002</v>
      </c>
      <c r="O87" s="59"/>
      <c r="P87" s="59">
        <f t="shared" si="30"/>
        <v>1477.5</v>
      </c>
      <c r="Q87" s="59">
        <f t="shared" si="32"/>
        <v>1502.5</v>
      </c>
      <c r="R87" s="59">
        <f t="shared" si="33"/>
        <v>3822.5</v>
      </c>
      <c r="S87" s="59">
        <f t="shared" si="34"/>
        <v>23497.5</v>
      </c>
      <c r="T87" s="74" t="s">
        <v>44</v>
      </c>
    </row>
    <row r="88" spans="1:20" s="39" customFormat="1" x14ac:dyDescent="0.25">
      <c r="A88" s="102">
        <v>82</v>
      </c>
      <c r="B88" s="116" t="s">
        <v>905</v>
      </c>
      <c r="C88" s="116" t="s">
        <v>898</v>
      </c>
      <c r="D88" s="55" t="s">
        <v>1145</v>
      </c>
      <c r="E88" s="116" t="s">
        <v>68</v>
      </c>
      <c r="F88" s="56" t="s">
        <v>906</v>
      </c>
      <c r="G88" s="111">
        <v>28000</v>
      </c>
      <c r="H88" s="129">
        <v>0</v>
      </c>
      <c r="I88" s="59">
        <v>25</v>
      </c>
      <c r="J88" s="128">
        <v>803.6</v>
      </c>
      <c r="K88" s="114">
        <f t="shared" si="25"/>
        <v>1987.9999999999998</v>
      </c>
      <c r="L88" s="73">
        <f t="shared" si="26"/>
        <v>308.00000000000006</v>
      </c>
      <c r="M88" s="151">
        <v>851.2</v>
      </c>
      <c r="N88" s="59">
        <f t="shared" si="27"/>
        <v>1985.2</v>
      </c>
      <c r="O88" s="59"/>
      <c r="P88" s="59">
        <f t="shared" si="30"/>
        <v>1654.8000000000002</v>
      </c>
      <c r="Q88" s="59">
        <f t="shared" si="32"/>
        <v>1679.8000000000002</v>
      </c>
      <c r="R88" s="59">
        <f t="shared" si="33"/>
        <v>4281.2</v>
      </c>
      <c r="S88" s="59">
        <f t="shared" si="34"/>
        <v>26320.2</v>
      </c>
      <c r="T88" s="74" t="s">
        <v>44</v>
      </c>
    </row>
    <row r="89" spans="1:20" s="105" customFormat="1" x14ac:dyDescent="0.25">
      <c r="A89" s="102">
        <v>83</v>
      </c>
      <c r="B89" s="55" t="s">
        <v>843</v>
      </c>
      <c r="C89" s="55" t="s">
        <v>898</v>
      </c>
      <c r="D89" s="55" t="s">
        <v>1145</v>
      </c>
      <c r="E89" s="55" t="s">
        <v>38</v>
      </c>
      <c r="F89" s="56" t="s">
        <v>907</v>
      </c>
      <c r="G89" s="57">
        <v>25000</v>
      </c>
      <c r="H89" s="129">
        <v>0</v>
      </c>
      <c r="I89" s="59">
        <v>25</v>
      </c>
      <c r="J89" s="128">
        <v>717.5</v>
      </c>
      <c r="K89" s="114">
        <f t="shared" si="25"/>
        <v>1774.9999999999998</v>
      </c>
      <c r="L89" s="73">
        <f t="shared" si="26"/>
        <v>275</v>
      </c>
      <c r="M89" s="127">
        <v>760</v>
      </c>
      <c r="N89" s="59">
        <f t="shared" si="27"/>
        <v>1772.5000000000002</v>
      </c>
      <c r="O89" s="59"/>
      <c r="P89" s="59">
        <f t="shared" si="30"/>
        <v>1477.5</v>
      </c>
      <c r="Q89" s="59">
        <f t="shared" si="32"/>
        <v>1502.5</v>
      </c>
      <c r="R89" s="59">
        <f t="shared" si="33"/>
        <v>3822.5</v>
      </c>
      <c r="S89" s="59">
        <f t="shared" si="34"/>
        <v>23497.5</v>
      </c>
      <c r="T89" s="74" t="s">
        <v>44</v>
      </c>
    </row>
    <row r="90" spans="1:20" s="105" customFormat="1" x14ac:dyDescent="0.25">
      <c r="A90" s="102">
        <v>84</v>
      </c>
      <c r="B90" s="55" t="s">
        <v>1133</v>
      </c>
      <c r="C90" s="55" t="s">
        <v>899</v>
      </c>
      <c r="D90" s="55" t="s">
        <v>1145</v>
      </c>
      <c r="E90" s="55" t="s">
        <v>135</v>
      </c>
      <c r="F90" s="56" t="s">
        <v>902</v>
      </c>
      <c r="G90" s="57">
        <v>30000</v>
      </c>
      <c r="H90" s="129">
        <v>0</v>
      </c>
      <c r="I90" s="59">
        <v>25</v>
      </c>
      <c r="J90" s="128">
        <v>861</v>
      </c>
      <c r="K90" s="114">
        <f t="shared" si="25"/>
        <v>2130</v>
      </c>
      <c r="L90" s="73">
        <f t="shared" si="26"/>
        <v>330.00000000000006</v>
      </c>
      <c r="M90" s="127">
        <v>912</v>
      </c>
      <c r="N90" s="59">
        <f t="shared" si="27"/>
        <v>2127</v>
      </c>
      <c r="O90" s="59"/>
      <c r="P90" s="59">
        <f t="shared" si="30"/>
        <v>1773</v>
      </c>
      <c r="Q90" s="59">
        <f t="shared" si="32"/>
        <v>1798</v>
      </c>
      <c r="R90" s="59">
        <f t="shared" si="33"/>
        <v>4587</v>
      </c>
      <c r="S90" s="59">
        <f t="shared" si="34"/>
        <v>28202</v>
      </c>
      <c r="T90" s="74" t="s">
        <v>44</v>
      </c>
    </row>
    <row r="91" spans="1:20" s="39" customFormat="1" x14ac:dyDescent="0.25">
      <c r="A91" s="102">
        <v>85</v>
      </c>
      <c r="B91" s="55" t="s">
        <v>127</v>
      </c>
      <c r="C91" s="55" t="s">
        <v>898</v>
      </c>
      <c r="D91" s="55" t="s">
        <v>1145</v>
      </c>
      <c r="E91" s="55" t="s">
        <v>138</v>
      </c>
      <c r="F91" s="56" t="s">
        <v>906</v>
      </c>
      <c r="G91" s="57">
        <v>27300</v>
      </c>
      <c r="H91" s="129">
        <v>0</v>
      </c>
      <c r="I91" s="59">
        <v>25</v>
      </c>
      <c r="J91" s="128">
        <v>783.51</v>
      </c>
      <c r="K91" s="114">
        <f>+G91*7.1%</f>
        <v>1938.2999999999997</v>
      </c>
      <c r="L91" s="73">
        <f>+G91*1.1%</f>
        <v>300.3</v>
      </c>
      <c r="M91" s="127">
        <v>829.92</v>
      </c>
      <c r="N91" s="59">
        <f>+G91*7.09%</f>
        <v>1935.5700000000002</v>
      </c>
      <c r="O91" s="59"/>
      <c r="P91" s="59">
        <f>+J91+M91</f>
        <v>1613.4299999999998</v>
      </c>
      <c r="Q91" s="59">
        <f>+H91+I91+J91+M91+O91</f>
        <v>1638.4299999999998</v>
      </c>
      <c r="R91" s="59">
        <f>+K91+L91+N91</f>
        <v>4174.17</v>
      </c>
      <c r="S91" s="59">
        <f>+G91-Q91</f>
        <v>25661.57</v>
      </c>
      <c r="T91" s="74" t="s">
        <v>44</v>
      </c>
    </row>
    <row r="92" spans="1:20" s="39" customFormat="1" x14ac:dyDescent="0.25">
      <c r="A92" s="102">
        <v>86</v>
      </c>
      <c r="B92" s="55" t="s">
        <v>128</v>
      </c>
      <c r="C92" s="55" t="s">
        <v>898</v>
      </c>
      <c r="D92" s="55" t="s">
        <v>1145</v>
      </c>
      <c r="E92" s="75" t="s">
        <v>137</v>
      </c>
      <c r="F92" s="56" t="s">
        <v>906</v>
      </c>
      <c r="G92" s="57">
        <v>25000</v>
      </c>
      <c r="H92" s="129">
        <v>0</v>
      </c>
      <c r="I92" s="59">
        <v>25</v>
      </c>
      <c r="J92" s="128">
        <v>717.5</v>
      </c>
      <c r="K92" s="114">
        <f>+G92*7.1%</f>
        <v>1774.9999999999998</v>
      </c>
      <c r="L92" s="73">
        <f>+G92*1.1%</f>
        <v>275</v>
      </c>
      <c r="M92" s="127">
        <v>760</v>
      </c>
      <c r="N92" s="59">
        <f>+G92*7.09%</f>
        <v>1772.5000000000002</v>
      </c>
      <c r="O92" s="59"/>
      <c r="P92" s="59">
        <f>+J92+M92</f>
        <v>1477.5</v>
      </c>
      <c r="Q92" s="59">
        <f>+H92+I92+J92+M92+O92</f>
        <v>1502.5</v>
      </c>
      <c r="R92" s="59">
        <f>+K92+L92+N92</f>
        <v>3822.5</v>
      </c>
      <c r="S92" s="59">
        <f>+G92-Q92</f>
        <v>23497.5</v>
      </c>
      <c r="T92" s="74" t="s">
        <v>44</v>
      </c>
    </row>
    <row r="93" spans="1:20" s="39" customFormat="1" x14ac:dyDescent="0.25">
      <c r="A93" s="102">
        <v>87</v>
      </c>
      <c r="B93" s="55" t="s">
        <v>110</v>
      </c>
      <c r="C93" s="116" t="s">
        <v>898</v>
      </c>
      <c r="D93" s="55" t="s">
        <v>109</v>
      </c>
      <c r="E93" s="55" t="s">
        <v>115</v>
      </c>
      <c r="F93" s="56" t="s">
        <v>907</v>
      </c>
      <c r="G93" s="57">
        <v>50000</v>
      </c>
      <c r="H93" s="124">
        <v>1854</v>
      </c>
      <c r="I93" s="59">
        <v>25</v>
      </c>
      <c r="J93" s="128">
        <v>1435</v>
      </c>
      <c r="K93" s="114">
        <f t="shared" si="25"/>
        <v>3549.9999999999995</v>
      </c>
      <c r="L93" s="73">
        <f t="shared" si="26"/>
        <v>550</v>
      </c>
      <c r="M93" s="127">
        <v>1520</v>
      </c>
      <c r="N93" s="59">
        <f t="shared" si="27"/>
        <v>3545.0000000000005</v>
      </c>
      <c r="O93" s="59"/>
      <c r="P93" s="59">
        <f t="shared" si="30"/>
        <v>2955</v>
      </c>
      <c r="Q93" s="59">
        <f t="shared" si="32"/>
        <v>4834</v>
      </c>
      <c r="R93" s="59">
        <f t="shared" si="33"/>
        <v>7645</v>
      </c>
      <c r="S93" s="59">
        <f t="shared" si="34"/>
        <v>45166</v>
      </c>
      <c r="T93" s="74" t="s">
        <v>44</v>
      </c>
    </row>
    <row r="94" spans="1:20" s="101" customFormat="1" ht="15.75" x14ac:dyDescent="0.25">
      <c r="A94" s="102">
        <v>88</v>
      </c>
      <c r="B94" s="55" t="s">
        <v>1086</v>
      </c>
      <c r="C94" s="116" t="s">
        <v>898</v>
      </c>
      <c r="D94" s="55" t="s">
        <v>109</v>
      </c>
      <c r="E94" s="55" t="s">
        <v>105</v>
      </c>
      <c r="F94" s="56" t="s">
        <v>902</v>
      </c>
      <c r="G94" s="57">
        <v>35000</v>
      </c>
      <c r="H94" s="129">
        <v>0</v>
      </c>
      <c r="I94" s="59">
        <v>25</v>
      </c>
      <c r="J94" s="128">
        <v>1004.5</v>
      </c>
      <c r="K94" s="114">
        <f t="shared" si="25"/>
        <v>2485</v>
      </c>
      <c r="L94" s="73">
        <f t="shared" si="26"/>
        <v>385.00000000000006</v>
      </c>
      <c r="M94" s="127">
        <v>1064</v>
      </c>
      <c r="N94" s="59">
        <f t="shared" si="27"/>
        <v>2481.5</v>
      </c>
      <c r="O94" s="59"/>
      <c r="P94" s="59">
        <f t="shared" si="30"/>
        <v>2068.5</v>
      </c>
      <c r="Q94" s="59">
        <f t="shared" si="32"/>
        <v>2093.5</v>
      </c>
      <c r="R94" s="59">
        <f t="shared" si="33"/>
        <v>5351.5</v>
      </c>
      <c r="S94" s="59">
        <f t="shared" si="34"/>
        <v>32906.5</v>
      </c>
      <c r="T94" s="74" t="s">
        <v>44</v>
      </c>
    </row>
    <row r="95" spans="1:20" s="39" customFormat="1" x14ac:dyDescent="0.25">
      <c r="A95" s="102">
        <v>89</v>
      </c>
      <c r="B95" s="55" t="s">
        <v>112</v>
      </c>
      <c r="C95" s="116" t="s">
        <v>899</v>
      </c>
      <c r="D95" s="55" t="s">
        <v>109</v>
      </c>
      <c r="E95" s="55" t="s">
        <v>38</v>
      </c>
      <c r="F95" s="56" t="s">
        <v>906</v>
      </c>
      <c r="G95" s="57">
        <v>25000</v>
      </c>
      <c r="H95" s="129">
        <v>0</v>
      </c>
      <c r="I95" s="59">
        <v>25</v>
      </c>
      <c r="J95" s="128">
        <v>717.5</v>
      </c>
      <c r="K95" s="114">
        <f t="shared" si="25"/>
        <v>1774.9999999999998</v>
      </c>
      <c r="L95" s="73">
        <f t="shared" si="26"/>
        <v>275</v>
      </c>
      <c r="M95" s="127">
        <v>760</v>
      </c>
      <c r="N95" s="59">
        <f t="shared" si="27"/>
        <v>1772.5000000000002</v>
      </c>
      <c r="O95" s="59"/>
      <c r="P95" s="59">
        <f t="shared" si="30"/>
        <v>1477.5</v>
      </c>
      <c r="Q95" s="59">
        <f t="shared" si="32"/>
        <v>1502.5</v>
      </c>
      <c r="R95" s="59">
        <f t="shared" si="33"/>
        <v>3822.5</v>
      </c>
      <c r="S95" s="59">
        <f t="shared" si="34"/>
        <v>23497.5</v>
      </c>
      <c r="T95" s="74" t="s">
        <v>44</v>
      </c>
    </row>
    <row r="96" spans="1:20" s="39" customFormat="1" x14ac:dyDescent="0.25">
      <c r="A96" s="102">
        <v>90</v>
      </c>
      <c r="B96" s="55" t="s">
        <v>268</v>
      </c>
      <c r="C96" s="116" t="s">
        <v>898</v>
      </c>
      <c r="D96" s="55" t="s">
        <v>266</v>
      </c>
      <c r="E96" s="55" t="s">
        <v>270</v>
      </c>
      <c r="F96" s="56" t="s">
        <v>907</v>
      </c>
      <c r="G96" s="57">
        <v>67500</v>
      </c>
      <c r="H96" s="124">
        <v>4211.84</v>
      </c>
      <c r="I96" s="59">
        <v>25</v>
      </c>
      <c r="J96" s="128">
        <v>1937.25</v>
      </c>
      <c r="K96" s="114">
        <f t="shared" si="25"/>
        <v>4792.5</v>
      </c>
      <c r="L96" s="73">
        <f t="shared" si="26"/>
        <v>742.50000000000011</v>
      </c>
      <c r="M96" s="127">
        <v>2052</v>
      </c>
      <c r="N96" s="59">
        <f t="shared" si="27"/>
        <v>4785.75</v>
      </c>
      <c r="O96" s="59"/>
      <c r="P96" s="59">
        <f t="shared" si="30"/>
        <v>3989.25</v>
      </c>
      <c r="Q96" s="59">
        <f t="shared" si="32"/>
        <v>8226.09</v>
      </c>
      <c r="R96" s="59">
        <f t="shared" si="33"/>
        <v>10320.75</v>
      </c>
      <c r="S96" s="59">
        <f t="shared" si="34"/>
        <v>59273.91</v>
      </c>
      <c r="T96" s="74" t="s">
        <v>44</v>
      </c>
    </row>
    <row r="97" spans="1:20" s="39" customFormat="1" x14ac:dyDescent="0.25">
      <c r="A97" s="102">
        <v>91</v>
      </c>
      <c r="B97" s="55" t="s">
        <v>267</v>
      </c>
      <c r="C97" s="116" t="s">
        <v>898</v>
      </c>
      <c r="D97" s="55" t="s">
        <v>266</v>
      </c>
      <c r="E97" s="55" t="s">
        <v>97</v>
      </c>
      <c r="F97" s="56" t="s">
        <v>907</v>
      </c>
      <c r="G97" s="57">
        <v>35000</v>
      </c>
      <c r="H97" s="129">
        <v>0</v>
      </c>
      <c r="I97" s="59">
        <v>25</v>
      </c>
      <c r="J97" s="128">
        <v>1004.5</v>
      </c>
      <c r="K97" s="114">
        <f t="shared" si="25"/>
        <v>2485</v>
      </c>
      <c r="L97" s="73">
        <f t="shared" si="26"/>
        <v>385.00000000000006</v>
      </c>
      <c r="M97" s="127">
        <v>1064</v>
      </c>
      <c r="N97" s="59">
        <f t="shared" si="27"/>
        <v>2481.5</v>
      </c>
      <c r="O97" s="59"/>
      <c r="P97" s="59">
        <f t="shared" si="30"/>
        <v>2068.5</v>
      </c>
      <c r="Q97" s="59">
        <f t="shared" si="32"/>
        <v>2093.5</v>
      </c>
      <c r="R97" s="59">
        <f t="shared" si="33"/>
        <v>5351.5</v>
      </c>
      <c r="S97" s="59">
        <f t="shared" si="34"/>
        <v>32906.5</v>
      </c>
      <c r="T97" s="74" t="s">
        <v>44</v>
      </c>
    </row>
    <row r="98" spans="1:20" s="39" customFormat="1" x14ac:dyDescent="0.25">
      <c r="A98" s="102">
        <v>92</v>
      </c>
      <c r="B98" s="55" t="s">
        <v>273</v>
      </c>
      <c r="C98" s="116" t="s">
        <v>898</v>
      </c>
      <c r="D98" s="55" t="s">
        <v>271</v>
      </c>
      <c r="E98" s="55" t="s">
        <v>275</v>
      </c>
      <c r="F98" s="56" t="s">
        <v>906</v>
      </c>
      <c r="G98" s="57">
        <v>61000</v>
      </c>
      <c r="H98" s="128">
        <v>3331.76</v>
      </c>
      <c r="I98" s="59">
        <v>25</v>
      </c>
      <c r="J98" s="128">
        <v>1750.7</v>
      </c>
      <c r="K98" s="114">
        <f t="shared" si="25"/>
        <v>4331</v>
      </c>
      <c r="L98" s="73">
        <f t="shared" si="26"/>
        <v>671.00000000000011</v>
      </c>
      <c r="M98" s="127">
        <v>1854.4</v>
      </c>
      <c r="N98" s="59">
        <f t="shared" si="27"/>
        <v>4324.9000000000005</v>
      </c>
      <c r="O98" s="59"/>
      <c r="P98" s="59">
        <f t="shared" si="30"/>
        <v>3605.1000000000004</v>
      </c>
      <c r="Q98" s="59">
        <f t="shared" si="32"/>
        <v>6961.8600000000006</v>
      </c>
      <c r="R98" s="59">
        <f t="shared" si="33"/>
        <v>9326.9000000000015</v>
      </c>
      <c r="S98" s="59">
        <f t="shared" si="34"/>
        <v>54038.14</v>
      </c>
      <c r="T98" s="74" t="s">
        <v>44</v>
      </c>
    </row>
    <row r="99" spans="1:20" s="39" customFormat="1" x14ac:dyDescent="0.25">
      <c r="A99" s="102">
        <v>93</v>
      </c>
      <c r="B99" s="55" t="s">
        <v>272</v>
      </c>
      <c r="C99" s="116" t="s">
        <v>899</v>
      </c>
      <c r="D99" s="55" t="s">
        <v>271</v>
      </c>
      <c r="E99" s="55" t="s">
        <v>274</v>
      </c>
      <c r="F99" s="56" t="s">
        <v>907</v>
      </c>
      <c r="G99" s="57">
        <v>55000</v>
      </c>
      <c r="H99" s="128">
        <v>2302.36</v>
      </c>
      <c r="I99" s="59">
        <v>25</v>
      </c>
      <c r="J99" s="128">
        <v>1578.5</v>
      </c>
      <c r="K99" s="114">
        <f t="shared" si="25"/>
        <v>3904.9999999999995</v>
      </c>
      <c r="L99" s="73">
        <f t="shared" si="26"/>
        <v>605.00000000000011</v>
      </c>
      <c r="M99" s="127">
        <v>1672</v>
      </c>
      <c r="N99" s="59">
        <f t="shared" si="27"/>
        <v>3899.5000000000005</v>
      </c>
      <c r="O99" s="59"/>
      <c r="P99" s="59">
        <f t="shared" si="30"/>
        <v>3250.5</v>
      </c>
      <c r="Q99" s="59">
        <f t="shared" si="32"/>
        <v>5577.8600000000006</v>
      </c>
      <c r="R99" s="59">
        <f t="shared" si="33"/>
        <v>8409.5</v>
      </c>
      <c r="S99" s="59">
        <f t="shared" si="34"/>
        <v>49422.14</v>
      </c>
      <c r="T99" s="74" t="s">
        <v>44</v>
      </c>
    </row>
    <row r="100" spans="1:20" s="39" customFormat="1" x14ac:dyDescent="0.25">
      <c r="A100" s="102">
        <v>94</v>
      </c>
      <c r="B100" s="55" t="s">
        <v>278</v>
      </c>
      <c r="C100" s="116" t="s">
        <v>899</v>
      </c>
      <c r="D100" s="55" t="s">
        <v>279</v>
      </c>
      <c r="E100" s="55" t="s">
        <v>280</v>
      </c>
      <c r="F100" s="56" t="s">
        <v>906</v>
      </c>
      <c r="G100" s="57">
        <v>60000</v>
      </c>
      <c r="H100" s="124">
        <v>3486.68</v>
      </c>
      <c r="I100" s="59">
        <v>25</v>
      </c>
      <c r="J100" s="128">
        <v>1722</v>
      </c>
      <c r="K100" s="114">
        <f t="shared" si="25"/>
        <v>4260</v>
      </c>
      <c r="L100" s="73">
        <f t="shared" si="26"/>
        <v>660.00000000000011</v>
      </c>
      <c r="M100" s="127">
        <v>1824</v>
      </c>
      <c r="N100" s="59">
        <f t="shared" si="27"/>
        <v>4254</v>
      </c>
      <c r="O100" s="59"/>
      <c r="P100" s="59">
        <f t="shared" si="30"/>
        <v>3546</v>
      </c>
      <c r="Q100" s="59">
        <f t="shared" si="32"/>
        <v>7057.68</v>
      </c>
      <c r="R100" s="59">
        <f t="shared" si="33"/>
        <v>9174</v>
      </c>
      <c r="S100" s="59">
        <f t="shared" si="34"/>
        <v>52942.32</v>
      </c>
      <c r="T100" s="74" t="s">
        <v>44</v>
      </c>
    </row>
    <row r="101" spans="1:20" s="39" customFormat="1" x14ac:dyDescent="0.25">
      <c r="A101" s="102">
        <v>95</v>
      </c>
      <c r="B101" s="55" t="s">
        <v>277</v>
      </c>
      <c r="C101" s="116" t="s">
        <v>899</v>
      </c>
      <c r="D101" s="55" t="s">
        <v>279</v>
      </c>
      <c r="E101" s="55" t="s">
        <v>280</v>
      </c>
      <c r="F101" s="56" t="s">
        <v>906</v>
      </c>
      <c r="G101" s="57">
        <v>60000</v>
      </c>
      <c r="H101" s="124">
        <v>3143.58</v>
      </c>
      <c r="I101" s="59">
        <v>25</v>
      </c>
      <c r="J101" s="128">
        <v>1722</v>
      </c>
      <c r="K101" s="114">
        <f t="shared" si="25"/>
        <v>4260</v>
      </c>
      <c r="L101" s="73">
        <f t="shared" si="26"/>
        <v>660.00000000000011</v>
      </c>
      <c r="M101" s="127">
        <v>1824</v>
      </c>
      <c r="N101" s="59">
        <f t="shared" si="27"/>
        <v>4254</v>
      </c>
      <c r="O101" s="59"/>
      <c r="P101" s="59">
        <f t="shared" si="30"/>
        <v>3546</v>
      </c>
      <c r="Q101" s="59">
        <f t="shared" si="32"/>
        <v>6714.58</v>
      </c>
      <c r="R101" s="59">
        <f t="shared" si="33"/>
        <v>9174</v>
      </c>
      <c r="S101" s="59">
        <f t="shared" si="34"/>
        <v>53285.42</v>
      </c>
      <c r="T101" s="74" t="s">
        <v>44</v>
      </c>
    </row>
    <row r="102" spans="1:20" s="39" customFormat="1" x14ac:dyDescent="0.25">
      <c r="A102" s="102">
        <v>96</v>
      </c>
      <c r="B102" s="55" t="s">
        <v>276</v>
      </c>
      <c r="C102" s="116" t="s">
        <v>899</v>
      </c>
      <c r="D102" s="55" t="s">
        <v>279</v>
      </c>
      <c r="E102" s="55" t="s">
        <v>274</v>
      </c>
      <c r="F102" s="56" t="s">
        <v>907</v>
      </c>
      <c r="G102" s="57">
        <v>46000</v>
      </c>
      <c r="H102" s="124">
        <v>1289.46</v>
      </c>
      <c r="I102" s="59">
        <v>25</v>
      </c>
      <c r="J102" s="128">
        <v>1320.2</v>
      </c>
      <c r="K102" s="114">
        <f t="shared" si="25"/>
        <v>3265.9999999999995</v>
      </c>
      <c r="L102" s="73">
        <f t="shared" si="26"/>
        <v>506.00000000000006</v>
      </c>
      <c r="M102" s="127">
        <v>1398.4</v>
      </c>
      <c r="N102" s="59">
        <f t="shared" si="27"/>
        <v>3261.4</v>
      </c>
      <c r="O102" s="59"/>
      <c r="P102" s="59">
        <f t="shared" si="30"/>
        <v>2718.6000000000004</v>
      </c>
      <c r="Q102" s="59">
        <f t="shared" si="32"/>
        <v>4033.06</v>
      </c>
      <c r="R102" s="59">
        <f t="shared" si="33"/>
        <v>7033.4</v>
      </c>
      <c r="S102" s="59">
        <f t="shared" si="34"/>
        <v>41966.94</v>
      </c>
      <c r="T102" s="74" t="s">
        <v>44</v>
      </c>
    </row>
    <row r="103" spans="1:20" s="39" customFormat="1" x14ac:dyDescent="0.25">
      <c r="A103" s="102">
        <v>97</v>
      </c>
      <c r="B103" s="55" t="s">
        <v>292</v>
      </c>
      <c r="C103" s="116" t="s">
        <v>898</v>
      </c>
      <c r="D103" s="55" t="s">
        <v>291</v>
      </c>
      <c r="E103" s="55" t="s">
        <v>38</v>
      </c>
      <c r="F103" s="56" t="s">
        <v>906</v>
      </c>
      <c r="G103" s="57">
        <v>45000</v>
      </c>
      <c r="H103" s="128">
        <v>1148.33</v>
      </c>
      <c r="I103" s="59">
        <v>25</v>
      </c>
      <c r="J103" s="128">
        <v>1291.5</v>
      </c>
      <c r="K103" s="114">
        <f t="shared" si="25"/>
        <v>3194.9999999999995</v>
      </c>
      <c r="L103" s="73">
        <f t="shared" si="26"/>
        <v>495.00000000000006</v>
      </c>
      <c r="M103" s="127">
        <v>1368</v>
      </c>
      <c r="N103" s="59">
        <f t="shared" si="27"/>
        <v>3190.5</v>
      </c>
      <c r="O103" s="59"/>
      <c r="P103" s="59">
        <f t="shared" si="30"/>
        <v>2659.5</v>
      </c>
      <c r="Q103" s="59">
        <f t="shared" si="32"/>
        <v>3832.83</v>
      </c>
      <c r="R103" s="59">
        <f t="shared" si="33"/>
        <v>6880.5</v>
      </c>
      <c r="S103" s="59">
        <f t="shared" si="34"/>
        <v>41167.17</v>
      </c>
      <c r="T103" s="74" t="s">
        <v>44</v>
      </c>
    </row>
    <row r="104" spans="1:20" s="39" customFormat="1" x14ac:dyDescent="0.25">
      <c r="A104" s="102">
        <v>98</v>
      </c>
      <c r="B104" s="55" t="s">
        <v>283</v>
      </c>
      <c r="C104" s="116" t="s">
        <v>899</v>
      </c>
      <c r="D104" s="55" t="s">
        <v>281</v>
      </c>
      <c r="E104" s="55" t="s">
        <v>116</v>
      </c>
      <c r="F104" s="56" t="s">
        <v>907</v>
      </c>
      <c r="G104" s="57">
        <v>80000</v>
      </c>
      <c r="H104" s="124">
        <v>6972</v>
      </c>
      <c r="I104" s="59">
        <v>25</v>
      </c>
      <c r="J104" s="128">
        <v>2296</v>
      </c>
      <c r="K104" s="114">
        <f t="shared" si="25"/>
        <v>5679.9999999999991</v>
      </c>
      <c r="L104" s="73">
        <f t="shared" si="26"/>
        <v>880.00000000000011</v>
      </c>
      <c r="M104" s="127">
        <v>2432</v>
      </c>
      <c r="N104" s="59">
        <f t="shared" si="27"/>
        <v>5672</v>
      </c>
      <c r="O104" s="59"/>
      <c r="P104" s="59">
        <f t="shared" si="30"/>
        <v>4728</v>
      </c>
      <c r="Q104" s="59">
        <f t="shared" si="32"/>
        <v>11725</v>
      </c>
      <c r="R104" s="59">
        <f t="shared" si="33"/>
        <v>12232</v>
      </c>
      <c r="S104" s="59">
        <f t="shared" si="34"/>
        <v>68275</v>
      </c>
      <c r="T104" s="74" t="s">
        <v>44</v>
      </c>
    </row>
    <row r="105" spans="1:20" s="39" customFormat="1" x14ac:dyDescent="0.25">
      <c r="A105" s="102">
        <v>99</v>
      </c>
      <c r="B105" s="55" t="s">
        <v>286</v>
      </c>
      <c r="C105" s="116" t="s">
        <v>899</v>
      </c>
      <c r="D105" s="55" t="s">
        <v>281</v>
      </c>
      <c r="E105" s="55" t="s">
        <v>289</v>
      </c>
      <c r="F105" s="56" t="s">
        <v>906</v>
      </c>
      <c r="G105" s="57">
        <v>46000</v>
      </c>
      <c r="H105" s="128">
        <v>1289.46</v>
      </c>
      <c r="I105" s="59">
        <v>25</v>
      </c>
      <c r="J105" s="128">
        <v>1320.2</v>
      </c>
      <c r="K105" s="114">
        <f t="shared" si="25"/>
        <v>3265.9999999999995</v>
      </c>
      <c r="L105" s="73">
        <f t="shared" si="26"/>
        <v>506.00000000000006</v>
      </c>
      <c r="M105" s="127">
        <v>1398.4</v>
      </c>
      <c r="N105" s="59">
        <f t="shared" si="27"/>
        <v>3261.4</v>
      </c>
      <c r="O105" s="59"/>
      <c r="P105" s="59">
        <f t="shared" si="30"/>
        <v>2718.6000000000004</v>
      </c>
      <c r="Q105" s="59">
        <f t="shared" si="32"/>
        <v>4033.06</v>
      </c>
      <c r="R105" s="59">
        <f t="shared" si="33"/>
        <v>7033.4</v>
      </c>
      <c r="S105" s="59">
        <f t="shared" si="34"/>
        <v>41966.94</v>
      </c>
      <c r="T105" s="74" t="s">
        <v>44</v>
      </c>
    </row>
    <row r="106" spans="1:20" s="39" customFormat="1" x14ac:dyDescent="0.25">
      <c r="A106" s="102">
        <v>100</v>
      </c>
      <c r="B106" s="55" t="s">
        <v>282</v>
      </c>
      <c r="C106" s="116" t="s">
        <v>899</v>
      </c>
      <c r="D106" s="55" t="s">
        <v>281</v>
      </c>
      <c r="E106" s="55" t="s">
        <v>289</v>
      </c>
      <c r="F106" s="56" t="s">
        <v>906</v>
      </c>
      <c r="G106" s="57">
        <v>46000</v>
      </c>
      <c r="H106" s="130">
        <v>1032.1400000000001</v>
      </c>
      <c r="I106" s="59">
        <v>25</v>
      </c>
      <c r="J106" s="128">
        <v>1320.2</v>
      </c>
      <c r="K106" s="114">
        <f t="shared" si="25"/>
        <v>3265.9999999999995</v>
      </c>
      <c r="L106" s="73">
        <f t="shared" si="26"/>
        <v>506.00000000000006</v>
      </c>
      <c r="M106" s="127">
        <v>1398.4</v>
      </c>
      <c r="N106" s="59">
        <f t="shared" si="27"/>
        <v>3261.4</v>
      </c>
      <c r="O106" s="59"/>
      <c r="P106" s="59">
        <f t="shared" si="30"/>
        <v>2718.6000000000004</v>
      </c>
      <c r="Q106" s="59">
        <f t="shared" si="32"/>
        <v>3775.7400000000002</v>
      </c>
      <c r="R106" s="59">
        <f t="shared" si="33"/>
        <v>7033.4</v>
      </c>
      <c r="S106" s="59">
        <f t="shared" si="34"/>
        <v>42224.26</v>
      </c>
      <c r="T106" s="74" t="s">
        <v>44</v>
      </c>
    </row>
    <row r="107" spans="1:20" s="39" customFormat="1" x14ac:dyDescent="0.25">
      <c r="A107" s="102">
        <v>101</v>
      </c>
      <c r="B107" s="55" t="s">
        <v>287</v>
      </c>
      <c r="C107" s="116" t="s">
        <v>899</v>
      </c>
      <c r="D107" s="55" t="s">
        <v>281</v>
      </c>
      <c r="E107" s="55" t="s">
        <v>289</v>
      </c>
      <c r="F107" s="56" t="s">
        <v>906</v>
      </c>
      <c r="G107" s="57">
        <v>46000</v>
      </c>
      <c r="H107" s="130">
        <v>1289.46</v>
      </c>
      <c r="I107" s="59">
        <v>25</v>
      </c>
      <c r="J107" s="128">
        <v>1320.2</v>
      </c>
      <c r="K107" s="114">
        <f t="shared" si="25"/>
        <v>3265.9999999999995</v>
      </c>
      <c r="L107" s="73">
        <f t="shared" si="26"/>
        <v>506.00000000000006</v>
      </c>
      <c r="M107" s="127">
        <v>1398.4</v>
      </c>
      <c r="N107" s="59">
        <f t="shared" si="27"/>
        <v>3261.4</v>
      </c>
      <c r="O107" s="59"/>
      <c r="P107" s="59">
        <f t="shared" si="30"/>
        <v>2718.6000000000004</v>
      </c>
      <c r="Q107" s="59">
        <f t="shared" si="32"/>
        <v>4033.06</v>
      </c>
      <c r="R107" s="59">
        <f t="shared" si="33"/>
        <v>7033.4</v>
      </c>
      <c r="S107" s="59">
        <f t="shared" si="34"/>
        <v>41966.94</v>
      </c>
      <c r="T107" s="74" t="s">
        <v>44</v>
      </c>
    </row>
    <row r="108" spans="1:20" s="39" customFormat="1" x14ac:dyDescent="0.25">
      <c r="A108" s="102">
        <v>102</v>
      </c>
      <c r="B108" s="55" t="s">
        <v>288</v>
      </c>
      <c r="C108" s="116" t="s">
        <v>899</v>
      </c>
      <c r="D108" s="55" t="s">
        <v>281</v>
      </c>
      <c r="E108" s="55" t="s">
        <v>289</v>
      </c>
      <c r="F108" s="56" t="s">
        <v>906</v>
      </c>
      <c r="G108" s="57">
        <v>46000</v>
      </c>
      <c r="H108" s="128">
        <v>1289.46</v>
      </c>
      <c r="I108" s="59">
        <v>25</v>
      </c>
      <c r="J108" s="128">
        <v>1320.2</v>
      </c>
      <c r="K108" s="114">
        <f t="shared" si="25"/>
        <v>3265.9999999999995</v>
      </c>
      <c r="L108" s="73">
        <f t="shared" si="26"/>
        <v>506.00000000000006</v>
      </c>
      <c r="M108" s="127">
        <v>1398.4</v>
      </c>
      <c r="N108" s="59">
        <f t="shared" si="27"/>
        <v>3261.4</v>
      </c>
      <c r="O108" s="59"/>
      <c r="P108" s="59">
        <f t="shared" si="30"/>
        <v>2718.6000000000004</v>
      </c>
      <c r="Q108" s="59">
        <f t="shared" si="32"/>
        <v>4033.06</v>
      </c>
      <c r="R108" s="59">
        <f t="shared" si="33"/>
        <v>7033.4</v>
      </c>
      <c r="S108" s="59">
        <f t="shared" si="34"/>
        <v>41966.94</v>
      </c>
      <c r="T108" s="74" t="s">
        <v>44</v>
      </c>
    </row>
    <row r="109" spans="1:20" s="39" customFormat="1" x14ac:dyDescent="0.25">
      <c r="A109" s="102">
        <v>103</v>
      </c>
      <c r="B109" s="55" t="s">
        <v>285</v>
      </c>
      <c r="C109" s="116" t="s">
        <v>898</v>
      </c>
      <c r="D109" s="55" t="s">
        <v>281</v>
      </c>
      <c r="E109" s="55" t="s">
        <v>290</v>
      </c>
      <c r="F109" s="56" t="s">
        <v>906</v>
      </c>
      <c r="G109" s="57">
        <v>46000</v>
      </c>
      <c r="H109" s="128">
        <v>1289.46</v>
      </c>
      <c r="I109" s="59">
        <v>25</v>
      </c>
      <c r="J109" s="128">
        <v>1320.2</v>
      </c>
      <c r="K109" s="114">
        <f t="shared" si="25"/>
        <v>3265.9999999999995</v>
      </c>
      <c r="L109" s="73">
        <f t="shared" si="26"/>
        <v>506.00000000000006</v>
      </c>
      <c r="M109" s="127">
        <v>1398.4</v>
      </c>
      <c r="N109" s="59">
        <f t="shared" si="27"/>
        <v>3261.4</v>
      </c>
      <c r="O109" s="59"/>
      <c r="P109" s="59">
        <f t="shared" si="30"/>
        <v>2718.6000000000004</v>
      </c>
      <c r="Q109" s="59">
        <f t="shared" si="32"/>
        <v>4033.06</v>
      </c>
      <c r="R109" s="59">
        <f t="shared" si="33"/>
        <v>7033.4</v>
      </c>
      <c r="S109" s="59">
        <f t="shared" si="34"/>
        <v>41966.94</v>
      </c>
      <c r="T109" s="74" t="s">
        <v>44</v>
      </c>
    </row>
    <row r="110" spans="1:20" s="39" customFormat="1" x14ac:dyDescent="0.25">
      <c r="A110" s="102">
        <v>104</v>
      </c>
      <c r="B110" s="55" t="s">
        <v>892</v>
      </c>
      <c r="C110" s="55" t="s">
        <v>898</v>
      </c>
      <c r="D110" s="55" t="s">
        <v>1138</v>
      </c>
      <c r="E110" s="55" t="s">
        <v>102</v>
      </c>
      <c r="F110" s="72" t="s">
        <v>1120</v>
      </c>
      <c r="G110" s="57">
        <v>100000</v>
      </c>
      <c r="H110" s="124">
        <v>12105.37</v>
      </c>
      <c r="I110" s="59">
        <v>25</v>
      </c>
      <c r="J110" s="128">
        <v>2870</v>
      </c>
      <c r="K110" s="114">
        <f t="shared" ref="K110:K134" si="35">+G110*7.1%</f>
        <v>7099.9999999999991</v>
      </c>
      <c r="L110" s="73">
        <f t="shared" ref="L110:L134" si="36">+G110*1.1%</f>
        <v>1100</v>
      </c>
      <c r="M110" s="127">
        <v>3040</v>
      </c>
      <c r="N110" s="59">
        <f t="shared" ref="N110:N134" si="37">+G110*7.09%</f>
        <v>7090.0000000000009</v>
      </c>
      <c r="O110" s="59"/>
      <c r="P110" s="59">
        <f t="shared" ref="P110:P134" si="38">+J110+M110</f>
        <v>5910</v>
      </c>
      <c r="Q110" s="59">
        <f t="shared" ref="Q110:Q134" si="39">+H110+I110+J110+M110+O110</f>
        <v>18040.370000000003</v>
      </c>
      <c r="R110" s="59">
        <f t="shared" ref="R110:R134" si="40">+K110+L110+N110</f>
        <v>15290</v>
      </c>
      <c r="S110" s="59">
        <f t="shared" ref="S110:S134" si="41">+G110-Q110</f>
        <v>81959.63</v>
      </c>
      <c r="T110" s="74" t="s">
        <v>44</v>
      </c>
    </row>
    <row r="111" spans="1:20" s="39" customFormat="1" x14ac:dyDescent="0.25">
      <c r="A111" s="102">
        <v>105</v>
      </c>
      <c r="B111" s="55" t="s">
        <v>284</v>
      </c>
      <c r="C111" s="116" t="s">
        <v>898</v>
      </c>
      <c r="D111" s="55" t="s">
        <v>1138</v>
      </c>
      <c r="E111" s="55" t="s">
        <v>1047</v>
      </c>
      <c r="F111" s="56" t="s">
        <v>907</v>
      </c>
      <c r="G111" s="57">
        <v>46000</v>
      </c>
      <c r="H111" s="128">
        <v>1289.46</v>
      </c>
      <c r="I111" s="59">
        <v>25</v>
      </c>
      <c r="J111" s="128">
        <v>1320.2</v>
      </c>
      <c r="K111" s="114">
        <f>+G111*7.1%</f>
        <v>3265.9999999999995</v>
      </c>
      <c r="L111" s="73">
        <f>+G111*1.1%</f>
        <v>506.00000000000006</v>
      </c>
      <c r="M111" s="127">
        <v>1398.4</v>
      </c>
      <c r="N111" s="59">
        <f>+G111*7.09%</f>
        <v>3261.4</v>
      </c>
      <c r="O111" s="59"/>
      <c r="P111" s="59">
        <f>+J111+M111</f>
        <v>2718.6000000000004</v>
      </c>
      <c r="Q111" s="59">
        <f>+H111+I111+J111+M111+O111</f>
        <v>4033.06</v>
      </c>
      <c r="R111" s="59">
        <f>+K111+L111+N111</f>
        <v>7033.4</v>
      </c>
      <c r="S111" s="59">
        <f>+G111-Q111</f>
        <v>41966.94</v>
      </c>
      <c r="T111" s="74" t="s">
        <v>44</v>
      </c>
    </row>
    <row r="112" spans="1:20" s="39" customFormat="1" x14ac:dyDescent="0.25">
      <c r="A112" s="102">
        <v>106</v>
      </c>
      <c r="B112" s="55" t="s">
        <v>113</v>
      </c>
      <c r="C112" s="55" t="s">
        <v>898</v>
      </c>
      <c r="D112" s="55" t="s">
        <v>1138</v>
      </c>
      <c r="E112" s="55" t="s">
        <v>118</v>
      </c>
      <c r="F112" s="56" t="s">
        <v>907</v>
      </c>
      <c r="G112" s="57">
        <v>25000</v>
      </c>
      <c r="H112" s="129">
        <v>0</v>
      </c>
      <c r="I112" s="59">
        <v>25</v>
      </c>
      <c r="J112" s="128">
        <v>717.5</v>
      </c>
      <c r="K112" s="114">
        <f t="shared" si="35"/>
        <v>1774.9999999999998</v>
      </c>
      <c r="L112" s="73">
        <f t="shared" si="36"/>
        <v>275</v>
      </c>
      <c r="M112" s="127">
        <v>760</v>
      </c>
      <c r="N112" s="59">
        <f t="shared" si="37"/>
        <v>1772.5000000000002</v>
      </c>
      <c r="O112" s="59"/>
      <c r="P112" s="59">
        <f t="shared" si="38"/>
        <v>1477.5</v>
      </c>
      <c r="Q112" s="59">
        <f t="shared" si="39"/>
        <v>1502.5</v>
      </c>
      <c r="R112" s="59">
        <f t="shared" si="40"/>
        <v>3822.5</v>
      </c>
      <c r="S112" s="59">
        <f t="shared" si="41"/>
        <v>23497.5</v>
      </c>
      <c r="T112" s="74" t="s">
        <v>44</v>
      </c>
    </row>
    <row r="113" spans="1:20" s="39" customFormat="1" x14ac:dyDescent="0.25">
      <c r="A113" s="102">
        <v>107</v>
      </c>
      <c r="B113" s="55" t="s">
        <v>48</v>
      </c>
      <c r="C113" s="55" t="s">
        <v>899</v>
      </c>
      <c r="D113" s="55" t="s">
        <v>1138</v>
      </c>
      <c r="E113" s="55" t="s">
        <v>38</v>
      </c>
      <c r="F113" s="56" t="s">
        <v>907</v>
      </c>
      <c r="G113" s="57">
        <v>25000</v>
      </c>
      <c r="H113" s="129">
        <v>0</v>
      </c>
      <c r="I113" s="59">
        <v>25</v>
      </c>
      <c r="J113" s="128">
        <v>717.5</v>
      </c>
      <c r="K113" s="114">
        <f t="shared" si="35"/>
        <v>1774.9999999999998</v>
      </c>
      <c r="L113" s="73">
        <f t="shared" si="36"/>
        <v>275</v>
      </c>
      <c r="M113" s="127">
        <v>760</v>
      </c>
      <c r="N113" s="59">
        <f t="shared" si="37"/>
        <v>1772.5000000000002</v>
      </c>
      <c r="O113" s="59"/>
      <c r="P113" s="59">
        <f t="shared" si="38"/>
        <v>1477.5</v>
      </c>
      <c r="Q113" s="59">
        <f t="shared" si="39"/>
        <v>1502.5</v>
      </c>
      <c r="R113" s="59">
        <f t="shared" si="40"/>
        <v>3822.5</v>
      </c>
      <c r="S113" s="59">
        <f t="shared" si="41"/>
        <v>23497.5</v>
      </c>
      <c r="T113" s="74" t="s">
        <v>44</v>
      </c>
    </row>
    <row r="114" spans="1:20" s="39" customFormat="1" x14ac:dyDescent="0.25">
      <c r="A114" s="102">
        <v>108</v>
      </c>
      <c r="B114" s="55" t="s">
        <v>60</v>
      </c>
      <c r="C114" s="55" t="s">
        <v>898</v>
      </c>
      <c r="D114" s="55" t="s">
        <v>1138</v>
      </c>
      <c r="E114" s="55" t="s">
        <v>68</v>
      </c>
      <c r="F114" s="56" t="s">
        <v>902</v>
      </c>
      <c r="G114" s="57">
        <v>25000</v>
      </c>
      <c r="H114" s="129">
        <v>0</v>
      </c>
      <c r="I114" s="59">
        <v>25</v>
      </c>
      <c r="J114" s="128">
        <v>717.5</v>
      </c>
      <c r="K114" s="114">
        <f t="shared" si="35"/>
        <v>1774.9999999999998</v>
      </c>
      <c r="L114" s="73">
        <f t="shared" si="36"/>
        <v>275</v>
      </c>
      <c r="M114" s="127">
        <v>760</v>
      </c>
      <c r="N114" s="59">
        <f t="shared" si="37"/>
        <v>1772.5000000000002</v>
      </c>
      <c r="O114" s="59"/>
      <c r="P114" s="59">
        <f t="shared" si="38"/>
        <v>1477.5</v>
      </c>
      <c r="Q114" s="59">
        <f t="shared" si="39"/>
        <v>1502.5</v>
      </c>
      <c r="R114" s="59">
        <f t="shared" si="40"/>
        <v>3822.5</v>
      </c>
      <c r="S114" s="59">
        <f t="shared" si="41"/>
        <v>23497.5</v>
      </c>
      <c r="T114" s="74" t="s">
        <v>44</v>
      </c>
    </row>
    <row r="115" spans="1:20" s="39" customFormat="1" x14ac:dyDescent="0.25">
      <c r="A115" s="102">
        <v>109</v>
      </c>
      <c r="B115" s="55" t="s">
        <v>952</v>
      </c>
      <c r="C115" s="55" t="s">
        <v>898</v>
      </c>
      <c r="D115" s="55" t="s">
        <v>1138</v>
      </c>
      <c r="E115" s="55" t="s">
        <v>38</v>
      </c>
      <c r="F115" s="55" t="s">
        <v>45</v>
      </c>
      <c r="G115" s="57">
        <v>25000</v>
      </c>
      <c r="H115" s="129">
        <v>0</v>
      </c>
      <c r="I115" s="59">
        <v>25</v>
      </c>
      <c r="J115" s="128">
        <v>717.5</v>
      </c>
      <c r="K115" s="114">
        <f t="shared" si="35"/>
        <v>1774.9999999999998</v>
      </c>
      <c r="L115" s="73">
        <f t="shared" si="36"/>
        <v>275</v>
      </c>
      <c r="M115" s="127">
        <v>760</v>
      </c>
      <c r="N115" s="59">
        <f t="shared" si="37"/>
        <v>1772.5000000000002</v>
      </c>
      <c r="O115" s="59"/>
      <c r="P115" s="59">
        <f t="shared" si="38"/>
        <v>1477.5</v>
      </c>
      <c r="Q115" s="59">
        <f t="shared" si="39"/>
        <v>1502.5</v>
      </c>
      <c r="R115" s="59">
        <f t="shared" si="40"/>
        <v>3822.5</v>
      </c>
      <c r="S115" s="59">
        <f t="shared" si="41"/>
        <v>23497.5</v>
      </c>
      <c r="T115" s="74" t="s">
        <v>44</v>
      </c>
    </row>
    <row r="116" spans="1:20" s="39" customFormat="1" x14ac:dyDescent="0.25">
      <c r="A116" s="102">
        <v>110</v>
      </c>
      <c r="B116" s="55" t="s">
        <v>980</v>
      </c>
      <c r="C116" s="55" t="s">
        <v>898</v>
      </c>
      <c r="D116" s="55" t="s">
        <v>1138</v>
      </c>
      <c r="E116" s="55" t="s">
        <v>38</v>
      </c>
      <c r="F116" s="55" t="s">
        <v>45</v>
      </c>
      <c r="G116" s="57">
        <v>25000</v>
      </c>
      <c r="H116" s="129">
        <v>0</v>
      </c>
      <c r="I116" s="59">
        <v>25</v>
      </c>
      <c r="J116" s="128">
        <v>717.5</v>
      </c>
      <c r="K116" s="114">
        <f t="shared" si="35"/>
        <v>1774.9999999999998</v>
      </c>
      <c r="L116" s="73">
        <f t="shared" si="36"/>
        <v>275</v>
      </c>
      <c r="M116" s="127">
        <v>760</v>
      </c>
      <c r="N116" s="59">
        <f t="shared" si="37"/>
        <v>1772.5000000000002</v>
      </c>
      <c r="O116" s="59"/>
      <c r="P116" s="59">
        <f t="shared" si="38"/>
        <v>1477.5</v>
      </c>
      <c r="Q116" s="59">
        <f t="shared" si="39"/>
        <v>1502.5</v>
      </c>
      <c r="R116" s="59">
        <f t="shared" si="40"/>
        <v>3822.5</v>
      </c>
      <c r="S116" s="59">
        <f t="shared" si="41"/>
        <v>23497.5</v>
      </c>
      <c r="T116" s="74" t="s">
        <v>44</v>
      </c>
    </row>
    <row r="117" spans="1:20" s="39" customFormat="1" x14ac:dyDescent="0.25">
      <c r="A117" s="102">
        <v>111</v>
      </c>
      <c r="B117" s="55" t="s">
        <v>953</v>
      </c>
      <c r="C117" s="55" t="s">
        <v>898</v>
      </c>
      <c r="D117" s="55" t="s">
        <v>1138</v>
      </c>
      <c r="E117" s="55" t="s">
        <v>38</v>
      </c>
      <c r="F117" s="56" t="s">
        <v>906</v>
      </c>
      <c r="G117" s="57">
        <v>25000</v>
      </c>
      <c r="H117" s="129">
        <v>0</v>
      </c>
      <c r="I117" s="59">
        <v>25</v>
      </c>
      <c r="J117" s="128">
        <v>717.5</v>
      </c>
      <c r="K117" s="114">
        <f t="shared" si="35"/>
        <v>1774.9999999999998</v>
      </c>
      <c r="L117" s="73">
        <f t="shared" si="36"/>
        <v>275</v>
      </c>
      <c r="M117" s="127">
        <v>760</v>
      </c>
      <c r="N117" s="59">
        <f t="shared" si="37"/>
        <v>1772.5000000000002</v>
      </c>
      <c r="O117" s="59"/>
      <c r="P117" s="59">
        <f t="shared" si="38"/>
        <v>1477.5</v>
      </c>
      <c r="Q117" s="59">
        <f t="shared" si="39"/>
        <v>1502.5</v>
      </c>
      <c r="R117" s="59">
        <f t="shared" si="40"/>
        <v>3822.5</v>
      </c>
      <c r="S117" s="59">
        <f t="shared" si="41"/>
        <v>23497.5</v>
      </c>
      <c r="T117" s="74" t="s">
        <v>44</v>
      </c>
    </row>
    <row r="118" spans="1:20" s="39" customFormat="1" x14ac:dyDescent="0.25">
      <c r="A118" s="102">
        <v>112</v>
      </c>
      <c r="B118" s="55" t="s">
        <v>954</v>
      </c>
      <c r="C118" s="55" t="s">
        <v>899</v>
      </c>
      <c r="D118" s="55" t="s">
        <v>1138</v>
      </c>
      <c r="E118" s="55" t="s">
        <v>38</v>
      </c>
      <c r="F118" s="56" t="s">
        <v>906</v>
      </c>
      <c r="G118" s="57">
        <v>25000</v>
      </c>
      <c r="H118" s="129">
        <v>0</v>
      </c>
      <c r="I118" s="59">
        <v>25</v>
      </c>
      <c r="J118" s="128">
        <v>717.5</v>
      </c>
      <c r="K118" s="114">
        <f t="shared" si="35"/>
        <v>1774.9999999999998</v>
      </c>
      <c r="L118" s="73">
        <f t="shared" si="36"/>
        <v>275</v>
      </c>
      <c r="M118" s="127">
        <v>760</v>
      </c>
      <c r="N118" s="59">
        <f t="shared" si="37"/>
        <v>1772.5000000000002</v>
      </c>
      <c r="O118" s="59"/>
      <c r="P118" s="59">
        <f t="shared" si="38"/>
        <v>1477.5</v>
      </c>
      <c r="Q118" s="59">
        <f t="shared" si="39"/>
        <v>1502.5</v>
      </c>
      <c r="R118" s="59">
        <f t="shared" si="40"/>
        <v>3822.5</v>
      </c>
      <c r="S118" s="59">
        <f t="shared" si="41"/>
        <v>23497.5</v>
      </c>
      <c r="T118" s="74" t="s">
        <v>44</v>
      </c>
    </row>
    <row r="119" spans="1:20" s="54" customFormat="1" x14ac:dyDescent="0.25">
      <c r="A119" s="102">
        <v>113</v>
      </c>
      <c r="B119" s="55" t="s">
        <v>1089</v>
      </c>
      <c r="C119" s="55" t="s">
        <v>898</v>
      </c>
      <c r="D119" s="55" t="s">
        <v>1138</v>
      </c>
      <c r="E119" s="55" t="s">
        <v>68</v>
      </c>
      <c r="F119" s="56" t="s">
        <v>902</v>
      </c>
      <c r="G119" s="57">
        <v>25000</v>
      </c>
      <c r="H119" s="129">
        <v>0</v>
      </c>
      <c r="I119" s="59">
        <v>25</v>
      </c>
      <c r="J119" s="128">
        <v>717.5</v>
      </c>
      <c r="K119" s="114">
        <f t="shared" si="35"/>
        <v>1774.9999999999998</v>
      </c>
      <c r="L119" s="73">
        <f t="shared" si="36"/>
        <v>275</v>
      </c>
      <c r="M119" s="127">
        <v>760</v>
      </c>
      <c r="N119" s="59">
        <f t="shared" si="37"/>
        <v>1772.5000000000002</v>
      </c>
      <c r="O119" s="59"/>
      <c r="P119" s="59">
        <f t="shared" si="38"/>
        <v>1477.5</v>
      </c>
      <c r="Q119" s="59">
        <f t="shared" si="39"/>
        <v>1502.5</v>
      </c>
      <c r="R119" s="59">
        <f t="shared" si="40"/>
        <v>3822.5</v>
      </c>
      <c r="S119" s="59">
        <f t="shared" si="41"/>
        <v>23497.5</v>
      </c>
      <c r="T119" s="74" t="s">
        <v>44</v>
      </c>
    </row>
    <row r="120" spans="1:20" s="39" customFormat="1" x14ac:dyDescent="0.25">
      <c r="A120" s="102">
        <v>129</v>
      </c>
      <c r="B120" s="55" t="s">
        <v>58</v>
      </c>
      <c r="C120" s="55" t="s">
        <v>899</v>
      </c>
      <c r="D120" s="55" t="s">
        <v>1138</v>
      </c>
      <c r="E120" s="55" t="s">
        <v>38</v>
      </c>
      <c r="F120" s="56" t="s">
        <v>907</v>
      </c>
      <c r="G120" s="57">
        <v>25000</v>
      </c>
      <c r="H120" s="129">
        <v>0</v>
      </c>
      <c r="I120" s="59">
        <v>25</v>
      </c>
      <c r="J120" s="128">
        <v>717.5</v>
      </c>
      <c r="K120" s="114">
        <f>+G120*7.1%</f>
        <v>1774.9999999999998</v>
      </c>
      <c r="L120" s="73">
        <f>+G120*1.1%</f>
        <v>275</v>
      </c>
      <c r="M120" s="127">
        <v>760</v>
      </c>
      <c r="N120" s="59">
        <f>+G120*7.09%</f>
        <v>1772.5000000000002</v>
      </c>
      <c r="O120" s="59"/>
      <c r="P120" s="59">
        <f>+J120+M120</f>
        <v>1477.5</v>
      </c>
      <c r="Q120" s="59">
        <f>+H120+I120+J120+M120+O120</f>
        <v>1502.5</v>
      </c>
      <c r="R120" s="59">
        <f>+K120+L120+N120</f>
        <v>3822.5</v>
      </c>
      <c r="S120" s="59">
        <f>+G120-Q120</f>
        <v>23497.5</v>
      </c>
      <c r="T120" s="74" t="s">
        <v>44</v>
      </c>
    </row>
    <row r="121" spans="1:20" s="39" customFormat="1" x14ac:dyDescent="0.25">
      <c r="A121" s="102">
        <v>130</v>
      </c>
      <c r="B121" s="55" t="s">
        <v>758</v>
      </c>
      <c r="C121" s="55" t="s">
        <v>899</v>
      </c>
      <c r="D121" s="55" t="s">
        <v>1138</v>
      </c>
      <c r="E121" s="55" t="s">
        <v>68</v>
      </c>
      <c r="F121" s="56" t="s">
        <v>902</v>
      </c>
      <c r="G121" s="69">
        <v>25000</v>
      </c>
      <c r="H121" s="125">
        <v>0</v>
      </c>
      <c r="I121" s="59">
        <v>25</v>
      </c>
      <c r="J121" s="130">
        <v>717.5</v>
      </c>
      <c r="K121" s="118">
        <f>+G121*7.1%</f>
        <v>1774.9999999999998</v>
      </c>
      <c r="L121" s="73">
        <f>+G121*1.1%</f>
        <v>275</v>
      </c>
      <c r="M121" s="153">
        <v>760</v>
      </c>
      <c r="N121" s="71">
        <f>+G121*7.09%</f>
        <v>1772.5000000000002</v>
      </c>
      <c r="O121" s="71"/>
      <c r="P121" s="71">
        <f>+J121+M121</f>
        <v>1477.5</v>
      </c>
      <c r="Q121" s="59">
        <f>+H121+I121+J121+M121+O121</f>
        <v>1502.5</v>
      </c>
      <c r="R121" s="71">
        <f>+K121+L121+N121</f>
        <v>3822.5</v>
      </c>
      <c r="S121" s="71">
        <f>+G121-Q121</f>
        <v>23497.5</v>
      </c>
      <c r="T121" s="74" t="s">
        <v>44</v>
      </c>
    </row>
    <row r="122" spans="1:20" s="39" customFormat="1" x14ac:dyDescent="0.25">
      <c r="A122" s="102">
        <v>131</v>
      </c>
      <c r="B122" s="55" t="s">
        <v>1059</v>
      </c>
      <c r="C122" s="55" t="s">
        <v>898</v>
      </c>
      <c r="D122" s="55" t="s">
        <v>1138</v>
      </c>
      <c r="E122" s="55" t="s">
        <v>68</v>
      </c>
      <c r="F122" s="56" t="s">
        <v>902</v>
      </c>
      <c r="G122" s="69">
        <v>25000</v>
      </c>
      <c r="H122" s="125">
        <v>0</v>
      </c>
      <c r="I122" s="59">
        <v>25</v>
      </c>
      <c r="J122" s="130">
        <v>717.5</v>
      </c>
      <c r="K122" s="118">
        <f>+G122*7.1%</f>
        <v>1774.9999999999998</v>
      </c>
      <c r="L122" s="73">
        <f>+G122*1.1%</f>
        <v>275</v>
      </c>
      <c r="M122" s="153">
        <v>760</v>
      </c>
      <c r="N122" s="71">
        <f>+G122*7.09%</f>
        <v>1772.5000000000002</v>
      </c>
      <c r="O122" s="71"/>
      <c r="P122" s="71">
        <f>+J122+M122</f>
        <v>1477.5</v>
      </c>
      <c r="Q122" s="59">
        <f>+H122+I122+J122+M122+O122</f>
        <v>1502.5</v>
      </c>
      <c r="R122" s="71">
        <f>+K122+L122+N122</f>
        <v>3822.5</v>
      </c>
      <c r="S122" s="71">
        <f>+G122-Q122</f>
        <v>23497.5</v>
      </c>
      <c r="T122" s="74" t="s">
        <v>44</v>
      </c>
    </row>
    <row r="123" spans="1:20" s="39" customFormat="1" x14ac:dyDescent="0.25">
      <c r="A123" s="102">
        <v>114</v>
      </c>
      <c r="B123" s="55" t="s">
        <v>46</v>
      </c>
      <c r="C123" s="55" t="s">
        <v>898</v>
      </c>
      <c r="D123" s="55" t="s">
        <v>1138</v>
      </c>
      <c r="E123" s="55" t="s">
        <v>63</v>
      </c>
      <c r="F123" s="56" t="s">
        <v>906</v>
      </c>
      <c r="G123" s="57">
        <v>25000</v>
      </c>
      <c r="H123" s="129">
        <v>0</v>
      </c>
      <c r="I123" s="59">
        <v>25</v>
      </c>
      <c r="J123" s="128">
        <v>717.5</v>
      </c>
      <c r="K123" s="114">
        <f t="shared" si="35"/>
        <v>1774.9999999999998</v>
      </c>
      <c r="L123" s="73">
        <f t="shared" si="36"/>
        <v>275</v>
      </c>
      <c r="M123" s="127">
        <v>760</v>
      </c>
      <c r="N123" s="59">
        <f t="shared" si="37"/>
        <v>1772.5000000000002</v>
      </c>
      <c r="O123" s="59"/>
      <c r="P123" s="59">
        <f t="shared" si="38"/>
        <v>1477.5</v>
      </c>
      <c r="Q123" s="59">
        <f t="shared" si="39"/>
        <v>1502.5</v>
      </c>
      <c r="R123" s="59">
        <f t="shared" si="40"/>
        <v>3822.5</v>
      </c>
      <c r="S123" s="59">
        <f t="shared" si="41"/>
        <v>23497.5</v>
      </c>
      <c r="T123" s="74" t="s">
        <v>44</v>
      </c>
    </row>
    <row r="124" spans="1:20" s="39" customFormat="1" x14ac:dyDescent="0.25">
      <c r="A124" s="102">
        <v>115</v>
      </c>
      <c r="B124" s="55" t="s">
        <v>51</v>
      </c>
      <c r="C124" s="55" t="s">
        <v>898</v>
      </c>
      <c r="D124" s="55" t="s">
        <v>1138</v>
      </c>
      <c r="E124" s="55" t="s">
        <v>63</v>
      </c>
      <c r="F124" s="56" t="s">
        <v>906</v>
      </c>
      <c r="G124" s="57">
        <v>25000</v>
      </c>
      <c r="H124" s="129">
        <v>0</v>
      </c>
      <c r="I124" s="59">
        <v>25</v>
      </c>
      <c r="J124" s="128">
        <v>717.5</v>
      </c>
      <c r="K124" s="114">
        <f t="shared" si="35"/>
        <v>1774.9999999999998</v>
      </c>
      <c r="L124" s="73">
        <f t="shared" si="36"/>
        <v>275</v>
      </c>
      <c r="M124" s="127">
        <v>760</v>
      </c>
      <c r="N124" s="59">
        <f t="shared" si="37"/>
        <v>1772.5000000000002</v>
      </c>
      <c r="O124" s="59"/>
      <c r="P124" s="59">
        <f t="shared" si="38"/>
        <v>1477.5</v>
      </c>
      <c r="Q124" s="59">
        <f t="shared" si="39"/>
        <v>1502.5</v>
      </c>
      <c r="R124" s="59">
        <f t="shared" si="40"/>
        <v>3822.5</v>
      </c>
      <c r="S124" s="59">
        <f t="shared" si="41"/>
        <v>23497.5</v>
      </c>
      <c r="T124" s="74" t="s">
        <v>44</v>
      </c>
    </row>
    <row r="125" spans="1:20" s="39" customFormat="1" x14ac:dyDescent="0.25">
      <c r="A125" s="102">
        <v>116</v>
      </c>
      <c r="B125" s="55" t="s">
        <v>55</v>
      </c>
      <c r="C125" s="55" t="s">
        <v>898</v>
      </c>
      <c r="D125" s="55" t="s">
        <v>1138</v>
      </c>
      <c r="E125" s="55" t="s">
        <v>63</v>
      </c>
      <c r="F125" s="56" t="s">
        <v>907</v>
      </c>
      <c r="G125" s="57">
        <v>25000</v>
      </c>
      <c r="H125" s="129">
        <v>0</v>
      </c>
      <c r="I125" s="59">
        <v>25</v>
      </c>
      <c r="J125" s="128">
        <v>717.5</v>
      </c>
      <c r="K125" s="114">
        <f t="shared" si="35"/>
        <v>1774.9999999999998</v>
      </c>
      <c r="L125" s="73">
        <f t="shared" si="36"/>
        <v>275</v>
      </c>
      <c r="M125" s="127">
        <v>760</v>
      </c>
      <c r="N125" s="59">
        <f t="shared" si="37"/>
        <v>1772.5000000000002</v>
      </c>
      <c r="O125" s="59"/>
      <c r="P125" s="59">
        <f t="shared" si="38"/>
        <v>1477.5</v>
      </c>
      <c r="Q125" s="59">
        <f t="shared" si="39"/>
        <v>1502.5</v>
      </c>
      <c r="R125" s="59">
        <f t="shared" si="40"/>
        <v>3822.5</v>
      </c>
      <c r="S125" s="59">
        <f t="shared" si="41"/>
        <v>23497.5</v>
      </c>
      <c r="T125" s="74" t="s">
        <v>44</v>
      </c>
    </row>
    <row r="126" spans="1:20" s="39" customFormat="1" x14ac:dyDescent="0.25">
      <c r="A126" s="102">
        <v>117</v>
      </c>
      <c r="B126" s="55" t="s">
        <v>161</v>
      </c>
      <c r="C126" s="55" t="s">
        <v>898</v>
      </c>
      <c r="D126" s="55" t="s">
        <v>1138</v>
      </c>
      <c r="E126" s="55" t="s">
        <v>156</v>
      </c>
      <c r="F126" s="56" t="s">
        <v>907</v>
      </c>
      <c r="G126" s="57">
        <v>26250</v>
      </c>
      <c r="H126" s="129">
        <v>0</v>
      </c>
      <c r="I126" s="59">
        <v>25</v>
      </c>
      <c r="J126" s="128">
        <v>753.38</v>
      </c>
      <c r="K126" s="114">
        <f t="shared" si="35"/>
        <v>1863.7499999999998</v>
      </c>
      <c r="L126" s="73">
        <f t="shared" si="36"/>
        <v>288.75000000000006</v>
      </c>
      <c r="M126" s="127">
        <v>798</v>
      </c>
      <c r="N126" s="59">
        <f t="shared" si="37"/>
        <v>1861.1250000000002</v>
      </c>
      <c r="O126" s="59"/>
      <c r="P126" s="59">
        <f t="shared" si="38"/>
        <v>1551.38</v>
      </c>
      <c r="Q126" s="59">
        <f t="shared" si="39"/>
        <v>1576.38</v>
      </c>
      <c r="R126" s="59">
        <f t="shared" si="40"/>
        <v>4013.625</v>
      </c>
      <c r="S126" s="59">
        <f t="shared" si="41"/>
        <v>24673.62</v>
      </c>
      <c r="T126" s="74" t="s">
        <v>44</v>
      </c>
    </row>
    <row r="127" spans="1:20" s="39" customFormat="1" x14ac:dyDescent="0.25">
      <c r="A127" s="102">
        <v>118</v>
      </c>
      <c r="B127" s="55" t="s">
        <v>134</v>
      </c>
      <c r="C127" s="55" t="s">
        <v>898</v>
      </c>
      <c r="D127" s="55" t="s">
        <v>1138</v>
      </c>
      <c r="E127" s="55" t="s">
        <v>135</v>
      </c>
      <c r="F127" s="56" t="s">
        <v>906</v>
      </c>
      <c r="G127" s="57">
        <v>25000</v>
      </c>
      <c r="H127" s="129">
        <v>0</v>
      </c>
      <c r="I127" s="59">
        <v>25</v>
      </c>
      <c r="J127" s="128">
        <v>717.5</v>
      </c>
      <c r="K127" s="114">
        <f t="shared" si="35"/>
        <v>1774.9999999999998</v>
      </c>
      <c r="L127" s="73">
        <f t="shared" si="36"/>
        <v>275</v>
      </c>
      <c r="M127" s="127">
        <v>760</v>
      </c>
      <c r="N127" s="59">
        <f t="shared" si="37"/>
        <v>1772.5000000000002</v>
      </c>
      <c r="O127" s="59"/>
      <c r="P127" s="59">
        <f t="shared" si="38"/>
        <v>1477.5</v>
      </c>
      <c r="Q127" s="59">
        <f t="shared" si="39"/>
        <v>1502.5</v>
      </c>
      <c r="R127" s="59">
        <f t="shared" si="40"/>
        <v>3822.5</v>
      </c>
      <c r="S127" s="59">
        <f t="shared" si="41"/>
        <v>23497.5</v>
      </c>
      <c r="T127" s="74" t="s">
        <v>44</v>
      </c>
    </row>
    <row r="128" spans="1:20" s="39" customFormat="1" x14ac:dyDescent="0.25">
      <c r="A128" s="102">
        <v>119</v>
      </c>
      <c r="B128" s="55" t="s">
        <v>269</v>
      </c>
      <c r="C128" s="116" t="s">
        <v>898</v>
      </c>
      <c r="D128" s="55" t="s">
        <v>1138</v>
      </c>
      <c r="E128" s="55" t="s">
        <v>135</v>
      </c>
      <c r="F128" s="56" t="s">
        <v>906</v>
      </c>
      <c r="G128" s="57">
        <v>25000</v>
      </c>
      <c r="H128" s="129">
        <v>0</v>
      </c>
      <c r="I128" s="59">
        <v>25</v>
      </c>
      <c r="J128" s="128">
        <v>717.5</v>
      </c>
      <c r="K128" s="114">
        <f t="shared" si="35"/>
        <v>1774.9999999999998</v>
      </c>
      <c r="L128" s="73">
        <f t="shared" si="36"/>
        <v>275</v>
      </c>
      <c r="M128" s="127">
        <v>760</v>
      </c>
      <c r="N128" s="59">
        <f t="shared" si="37"/>
        <v>1772.5000000000002</v>
      </c>
      <c r="O128" s="59"/>
      <c r="P128" s="59">
        <f t="shared" si="38"/>
        <v>1477.5</v>
      </c>
      <c r="Q128" s="59">
        <f t="shared" si="39"/>
        <v>1502.5</v>
      </c>
      <c r="R128" s="59">
        <f t="shared" si="40"/>
        <v>3822.5</v>
      </c>
      <c r="S128" s="59">
        <f t="shared" si="41"/>
        <v>23497.5</v>
      </c>
      <c r="T128" s="74" t="s">
        <v>44</v>
      </c>
    </row>
    <row r="129" spans="1:20" s="39" customFormat="1" x14ac:dyDescent="0.25">
      <c r="A129" s="102">
        <v>120</v>
      </c>
      <c r="B129" s="55" t="s">
        <v>131</v>
      </c>
      <c r="C129" s="55" t="s">
        <v>898</v>
      </c>
      <c r="D129" s="55" t="s">
        <v>1138</v>
      </c>
      <c r="E129" s="55" t="s">
        <v>135</v>
      </c>
      <c r="F129" s="56" t="s">
        <v>906</v>
      </c>
      <c r="G129" s="57">
        <v>25000</v>
      </c>
      <c r="H129" s="129">
        <v>0</v>
      </c>
      <c r="I129" s="59">
        <v>25</v>
      </c>
      <c r="J129" s="128">
        <v>717.5</v>
      </c>
      <c r="K129" s="114">
        <f t="shared" si="35"/>
        <v>1774.9999999999998</v>
      </c>
      <c r="L129" s="73">
        <f t="shared" si="36"/>
        <v>275</v>
      </c>
      <c r="M129" s="127">
        <v>760</v>
      </c>
      <c r="N129" s="59">
        <f t="shared" si="37"/>
        <v>1772.5000000000002</v>
      </c>
      <c r="O129" s="59"/>
      <c r="P129" s="59">
        <f t="shared" si="38"/>
        <v>1477.5</v>
      </c>
      <c r="Q129" s="59">
        <f t="shared" si="39"/>
        <v>1502.5</v>
      </c>
      <c r="R129" s="59">
        <f t="shared" si="40"/>
        <v>3822.5</v>
      </c>
      <c r="S129" s="59">
        <f t="shared" si="41"/>
        <v>23497.5</v>
      </c>
      <c r="T129" s="74" t="s">
        <v>44</v>
      </c>
    </row>
    <row r="130" spans="1:20" s="39" customFormat="1" x14ac:dyDescent="0.25">
      <c r="A130" s="102">
        <v>121</v>
      </c>
      <c r="B130" s="55" t="s">
        <v>1071</v>
      </c>
      <c r="C130" s="55" t="s">
        <v>899</v>
      </c>
      <c r="D130" s="55" t="s">
        <v>1138</v>
      </c>
      <c r="E130" s="55" t="s">
        <v>62</v>
      </c>
      <c r="F130" s="56" t="s">
        <v>907</v>
      </c>
      <c r="G130" s="57">
        <v>25000</v>
      </c>
      <c r="H130" s="129">
        <v>0</v>
      </c>
      <c r="I130" s="59">
        <v>25</v>
      </c>
      <c r="J130" s="128">
        <v>717.5</v>
      </c>
      <c r="K130" s="114">
        <f t="shared" si="35"/>
        <v>1774.9999999999998</v>
      </c>
      <c r="L130" s="73">
        <f t="shared" si="36"/>
        <v>275</v>
      </c>
      <c r="M130" s="127">
        <v>760</v>
      </c>
      <c r="N130" s="59">
        <f t="shared" si="37"/>
        <v>1772.5000000000002</v>
      </c>
      <c r="O130" s="59"/>
      <c r="P130" s="59">
        <f t="shared" si="38"/>
        <v>1477.5</v>
      </c>
      <c r="Q130" s="59">
        <f t="shared" si="39"/>
        <v>1502.5</v>
      </c>
      <c r="R130" s="59">
        <f t="shared" si="40"/>
        <v>3822.5</v>
      </c>
      <c r="S130" s="59">
        <f t="shared" si="41"/>
        <v>23497.5</v>
      </c>
      <c r="T130" s="74" t="s">
        <v>44</v>
      </c>
    </row>
    <row r="131" spans="1:20" s="39" customFormat="1" x14ac:dyDescent="0.25">
      <c r="A131" s="102">
        <v>122</v>
      </c>
      <c r="B131" s="55" t="s">
        <v>50</v>
      </c>
      <c r="C131" s="55" t="s">
        <v>898</v>
      </c>
      <c r="D131" s="55" t="s">
        <v>1138</v>
      </c>
      <c r="E131" s="55" t="s">
        <v>65</v>
      </c>
      <c r="F131" s="56" t="s">
        <v>907</v>
      </c>
      <c r="G131" s="57">
        <v>25000</v>
      </c>
      <c r="H131" s="129">
        <v>0</v>
      </c>
      <c r="I131" s="59">
        <v>25</v>
      </c>
      <c r="J131" s="128">
        <v>717.5</v>
      </c>
      <c r="K131" s="114">
        <f t="shared" si="35"/>
        <v>1774.9999999999998</v>
      </c>
      <c r="L131" s="73">
        <f t="shared" si="36"/>
        <v>275</v>
      </c>
      <c r="M131" s="127">
        <v>760</v>
      </c>
      <c r="N131" s="59">
        <f t="shared" si="37"/>
        <v>1772.5000000000002</v>
      </c>
      <c r="O131" s="59"/>
      <c r="P131" s="59">
        <f t="shared" si="38"/>
        <v>1477.5</v>
      </c>
      <c r="Q131" s="59">
        <f t="shared" si="39"/>
        <v>1502.5</v>
      </c>
      <c r="R131" s="59">
        <f t="shared" si="40"/>
        <v>3822.5</v>
      </c>
      <c r="S131" s="59">
        <f t="shared" si="41"/>
        <v>23497.5</v>
      </c>
      <c r="T131" s="74" t="s">
        <v>44</v>
      </c>
    </row>
    <row r="132" spans="1:20" s="39" customFormat="1" x14ac:dyDescent="0.25">
      <c r="A132" s="102">
        <v>123</v>
      </c>
      <c r="B132" s="55" t="s">
        <v>53</v>
      </c>
      <c r="C132" s="55" t="s">
        <v>898</v>
      </c>
      <c r="D132" s="55" t="s">
        <v>1138</v>
      </c>
      <c r="E132" s="55" t="s">
        <v>65</v>
      </c>
      <c r="F132" s="56" t="s">
        <v>902</v>
      </c>
      <c r="G132" s="57">
        <v>25000</v>
      </c>
      <c r="H132" s="129">
        <v>0</v>
      </c>
      <c r="I132" s="59">
        <v>25</v>
      </c>
      <c r="J132" s="128">
        <v>717.5</v>
      </c>
      <c r="K132" s="114">
        <f t="shared" si="35"/>
        <v>1774.9999999999998</v>
      </c>
      <c r="L132" s="73">
        <f t="shared" si="36"/>
        <v>275</v>
      </c>
      <c r="M132" s="152">
        <v>760</v>
      </c>
      <c r="N132" s="60">
        <f t="shared" si="37"/>
        <v>1772.5000000000002</v>
      </c>
      <c r="O132" s="60"/>
      <c r="P132" s="60">
        <f t="shared" si="38"/>
        <v>1477.5</v>
      </c>
      <c r="Q132" s="60">
        <f t="shared" si="39"/>
        <v>1502.5</v>
      </c>
      <c r="R132" s="60">
        <f t="shared" si="40"/>
        <v>3822.5</v>
      </c>
      <c r="S132" s="60">
        <f t="shared" si="41"/>
        <v>23497.5</v>
      </c>
      <c r="T132" s="74" t="s">
        <v>44</v>
      </c>
    </row>
    <row r="133" spans="1:20" s="39" customFormat="1" x14ac:dyDescent="0.25">
      <c r="A133" s="102">
        <v>124</v>
      </c>
      <c r="B133" s="55" t="s">
        <v>47</v>
      </c>
      <c r="C133" s="55" t="s">
        <v>898</v>
      </c>
      <c r="D133" s="55" t="s">
        <v>1138</v>
      </c>
      <c r="E133" s="55" t="s">
        <v>62</v>
      </c>
      <c r="F133" s="56" t="s">
        <v>906</v>
      </c>
      <c r="G133" s="57">
        <v>25000</v>
      </c>
      <c r="H133" s="129">
        <v>0</v>
      </c>
      <c r="I133" s="59">
        <v>25</v>
      </c>
      <c r="J133" s="128">
        <v>717.5</v>
      </c>
      <c r="K133" s="114">
        <f t="shared" si="35"/>
        <v>1774.9999999999998</v>
      </c>
      <c r="L133" s="73">
        <f t="shared" si="36"/>
        <v>275</v>
      </c>
      <c r="M133" s="127">
        <v>760</v>
      </c>
      <c r="N133" s="59">
        <f t="shared" si="37"/>
        <v>1772.5000000000002</v>
      </c>
      <c r="O133" s="59"/>
      <c r="P133" s="59">
        <f t="shared" si="38"/>
        <v>1477.5</v>
      </c>
      <c r="Q133" s="59">
        <f t="shared" si="39"/>
        <v>1502.5</v>
      </c>
      <c r="R133" s="59">
        <f t="shared" si="40"/>
        <v>3822.5</v>
      </c>
      <c r="S133" s="59">
        <f t="shared" si="41"/>
        <v>23497.5</v>
      </c>
      <c r="T133" s="74" t="s">
        <v>44</v>
      </c>
    </row>
    <row r="134" spans="1:20" s="39" customFormat="1" x14ac:dyDescent="0.25">
      <c r="A134" s="102">
        <v>125</v>
      </c>
      <c r="B134" s="55" t="s">
        <v>59</v>
      </c>
      <c r="C134" s="55" t="s">
        <v>899</v>
      </c>
      <c r="D134" s="55" t="s">
        <v>1138</v>
      </c>
      <c r="E134" s="55" t="s">
        <v>69</v>
      </c>
      <c r="F134" s="56" t="s">
        <v>902</v>
      </c>
      <c r="G134" s="57">
        <v>18000</v>
      </c>
      <c r="H134" s="129">
        <v>0</v>
      </c>
      <c r="I134" s="59">
        <v>25</v>
      </c>
      <c r="J134" s="128">
        <v>516.6</v>
      </c>
      <c r="K134" s="114">
        <f t="shared" si="35"/>
        <v>1277.9999999999998</v>
      </c>
      <c r="L134" s="73">
        <f t="shared" si="36"/>
        <v>198.00000000000003</v>
      </c>
      <c r="M134" s="127">
        <v>547.20000000000005</v>
      </c>
      <c r="N134" s="59">
        <f t="shared" si="37"/>
        <v>1276.2</v>
      </c>
      <c r="O134" s="59"/>
      <c r="P134" s="59">
        <f t="shared" si="38"/>
        <v>1063.8000000000002</v>
      </c>
      <c r="Q134" s="59">
        <f t="shared" si="39"/>
        <v>1088.8000000000002</v>
      </c>
      <c r="R134" s="59">
        <f t="shared" si="40"/>
        <v>2752.2</v>
      </c>
      <c r="S134" s="59">
        <f t="shared" si="41"/>
        <v>16911.2</v>
      </c>
      <c r="T134" s="74" t="s">
        <v>44</v>
      </c>
    </row>
    <row r="135" spans="1:20" s="39" customFormat="1" x14ac:dyDescent="0.25">
      <c r="A135" s="102">
        <v>126</v>
      </c>
      <c r="B135" s="55" t="s">
        <v>961</v>
      </c>
      <c r="C135" s="55" t="s">
        <v>899</v>
      </c>
      <c r="D135" s="55" t="s">
        <v>1138</v>
      </c>
      <c r="E135" s="55" t="s">
        <v>64</v>
      </c>
      <c r="F135" s="56" t="s">
        <v>902</v>
      </c>
      <c r="G135" s="57">
        <v>18000</v>
      </c>
      <c r="H135" s="129">
        <v>0</v>
      </c>
      <c r="I135" s="59">
        <v>25</v>
      </c>
      <c r="J135" s="128">
        <v>516.6</v>
      </c>
      <c r="K135" s="114">
        <f>+G135*7.1%</f>
        <v>1277.9999999999998</v>
      </c>
      <c r="L135" s="73">
        <f>+G135*1.1%</f>
        <v>198.00000000000003</v>
      </c>
      <c r="M135" s="127">
        <v>547.20000000000005</v>
      </c>
      <c r="N135" s="59">
        <f>+G135*7.09%</f>
        <v>1276.2</v>
      </c>
      <c r="O135" s="59"/>
      <c r="P135" s="59">
        <f>+J135+M135</f>
        <v>1063.8000000000002</v>
      </c>
      <c r="Q135" s="59">
        <f>+H135+I135+J135+M135+O135</f>
        <v>1088.8000000000002</v>
      </c>
      <c r="R135" s="59">
        <f>+K135+L135+N135</f>
        <v>2752.2</v>
      </c>
      <c r="S135" s="59">
        <f>+G135-Q135</f>
        <v>16911.2</v>
      </c>
      <c r="T135" s="74" t="s">
        <v>44</v>
      </c>
    </row>
    <row r="136" spans="1:20" s="39" customFormat="1" x14ac:dyDescent="0.25">
      <c r="A136" s="102">
        <v>132</v>
      </c>
      <c r="B136" s="55" t="s">
        <v>49</v>
      </c>
      <c r="C136" s="55" t="s">
        <v>898</v>
      </c>
      <c r="D136" s="55" t="s">
        <v>1138</v>
      </c>
      <c r="E136" s="55" t="s">
        <v>64</v>
      </c>
      <c r="F136" s="56" t="s">
        <v>907</v>
      </c>
      <c r="G136" s="57">
        <v>18000</v>
      </c>
      <c r="H136" s="129">
        <v>0</v>
      </c>
      <c r="I136" s="59">
        <v>25</v>
      </c>
      <c r="J136" s="128">
        <v>516.6</v>
      </c>
      <c r="K136" s="114">
        <f t="shared" ref="K136:K191" si="42">+G136*7.1%</f>
        <v>1277.9999999999998</v>
      </c>
      <c r="L136" s="73">
        <f t="shared" ref="L136:L191" si="43">+G136*1.1%</f>
        <v>198.00000000000003</v>
      </c>
      <c r="M136" s="127">
        <v>547.20000000000005</v>
      </c>
      <c r="N136" s="59">
        <f t="shared" ref="N136:N191" si="44">+G136*7.09%</f>
        <v>1276.2</v>
      </c>
      <c r="O136" s="59"/>
      <c r="P136" s="59">
        <f t="shared" ref="P136:P195" si="45">+J136+M136</f>
        <v>1063.8000000000002</v>
      </c>
      <c r="Q136" s="59">
        <f t="shared" si="32"/>
        <v>1088.8000000000002</v>
      </c>
      <c r="R136" s="59">
        <f t="shared" si="33"/>
        <v>2752.2</v>
      </c>
      <c r="S136" s="59">
        <f t="shared" ref="S136:S144" si="46">+G136-Q136</f>
        <v>16911.2</v>
      </c>
      <c r="T136" s="74" t="s">
        <v>44</v>
      </c>
    </row>
    <row r="137" spans="1:20" s="39" customFormat="1" x14ac:dyDescent="0.25">
      <c r="A137" s="102">
        <v>133</v>
      </c>
      <c r="B137" s="55" t="s">
        <v>1040</v>
      </c>
      <c r="C137" s="55" t="s">
        <v>898</v>
      </c>
      <c r="D137" s="55" t="s">
        <v>1138</v>
      </c>
      <c r="E137" s="55" t="s">
        <v>895</v>
      </c>
      <c r="F137" s="56" t="s">
        <v>906</v>
      </c>
      <c r="G137" s="69">
        <v>16500</v>
      </c>
      <c r="H137" s="129">
        <v>0</v>
      </c>
      <c r="I137" s="59">
        <v>25</v>
      </c>
      <c r="J137" s="130">
        <v>473.55</v>
      </c>
      <c r="K137" s="118">
        <f t="shared" si="42"/>
        <v>1171.5</v>
      </c>
      <c r="L137" s="73">
        <f t="shared" si="43"/>
        <v>181.50000000000003</v>
      </c>
      <c r="M137" s="153">
        <v>501.6</v>
      </c>
      <c r="N137" s="71">
        <f t="shared" si="44"/>
        <v>1169.8500000000001</v>
      </c>
      <c r="O137" s="71"/>
      <c r="P137" s="71">
        <f t="shared" si="45"/>
        <v>975.15000000000009</v>
      </c>
      <c r="Q137" s="59">
        <f t="shared" si="32"/>
        <v>1000.1500000000001</v>
      </c>
      <c r="R137" s="71">
        <f t="shared" si="33"/>
        <v>2522.8500000000004</v>
      </c>
      <c r="S137" s="71">
        <f t="shared" si="46"/>
        <v>15499.85</v>
      </c>
      <c r="T137" s="74" t="s">
        <v>44</v>
      </c>
    </row>
    <row r="138" spans="1:20" s="39" customFormat="1" x14ac:dyDescent="0.25">
      <c r="A138" s="102">
        <v>127</v>
      </c>
      <c r="B138" s="55" t="s">
        <v>54</v>
      </c>
      <c r="C138" s="55" t="s">
        <v>899</v>
      </c>
      <c r="D138" s="55" t="s">
        <v>1139</v>
      </c>
      <c r="E138" s="55" t="s">
        <v>38</v>
      </c>
      <c r="F138" s="56" t="s">
        <v>907</v>
      </c>
      <c r="G138" s="57">
        <v>25000</v>
      </c>
      <c r="H138" s="129">
        <v>0</v>
      </c>
      <c r="I138" s="59">
        <v>25</v>
      </c>
      <c r="J138" s="128">
        <v>717.5</v>
      </c>
      <c r="K138" s="114">
        <f>+G138*7.1%</f>
        <v>1774.9999999999998</v>
      </c>
      <c r="L138" s="73">
        <f>+G138*1.1%</f>
        <v>275</v>
      </c>
      <c r="M138" s="127">
        <v>760</v>
      </c>
      <c r="N138" s="59">
        <f>+G138*7.09%</f>
        <v>1772.5000000000002</v>
      </c>
      <c r="O138" s="59"/>
      <c r="P138" s="59">
        <f>+J138+M138</f>
        <v>1477.5</v>
      </c>
      <c r="Q138" s="59">
        <f>+H138+I138+J138+M138+O138</f>
        <v>1502.5</v>
      </c>
      <c r="R138" s="59">
        <f>+K138+L138+N138</f>
        <v>3822.5</v>
      </c>
      <c r="S138" s="59">
        <f>+G138-Q138</f>
        <v>23497.5</v>
      </c>
      <c r="T138" s="74" t="s">
        <v>44</v>
      </c>
    </row>
    <row r="139" spans="1:20" s="39" customFormat="1" x14ac:dyDescent="0.25">
      <c r="A139" s="102">
        <v>128</v>
      </c>
      <c r="B139" s="55" t="s">
        <v>56</v>
      </c>
      <c r="C139" s="55" t="s">
        <v>898</v>
      </c>
      <c r="D139" s="55" t="s">
        <v>1139</v>
      </c>
      <c r="E139" s="55" t="s">
        <v>38</v>
      </c>
      <c r="F139" s="56" t="s">
        <v>902</v>
      </c>
      <c r="G139" s="57">
        <v>25000</v>
      </c>
      <c r="H139" s="129">
        <v>0</v>
      </c>
      <c r="I139" s="59">
        <v>25</v>
      </c>
      <c r="J139" s="128">
        <v>717.5</v>
      </c>
      <c r="K139" s="114">
        <f>+G139*7.1%</f>
        <v>1774.9999999999998</v>
      </c>
      <c r="L139" s="73">
        <f>+G139*1.1%</f>
        <v>275</v>
      </c>
      <c r="M139" s="127">
        <v>760</v>
      </c>
      <c r="N139" s="59">
        <f>+G139*7.09%</f>
        <v>1772.5000000000002</v>
      </c>
      <c r="O139" s="59"/>
      <c r="P139" s="59">
        <f>+J139+M139</f>
        <v>1477.5</v>
      </c>
      <c r="Q139" s="59">
        <f>+H139+I139+J139+M139+O139</f>
        <v>1502.5</v>
      </c>
      <c r="R139" s="59">
        <f>+K139+L139+N139</f>
        <v>3822.5</v>
      </c>
      <c r="S139" s="59">
        <f>+G139-Q139</f>
        <v>23497.5</v>
      </c>
      <c r="T139" s="74" t="s">
        <v>44</v>
      </c>
    </row>
    <row r="140" spans="1:20" s="39" customFormat="1" x14ac:dyDescent="0.25">
      <c r="A140" s="102">
        <v>134</v>
      </c>
      <c r="B140" s="55" t="s">
        <v>225</v>
      </c>
      <c r="C140" s="55" t="s">
        <v>899</v>
      </c>
      <c r="D140" s="55" t="s">
        <v>228</v>
      </c>
      <c r="E140" s="55" t="s">
        <v>229</v>
      </c>
      <c r="F140" s="56" t="s">
        <v>906</v>
      </c>
      <c r="G140" s="57">
        <v>42000</v>
      </c>
      <c r="H140" s="129">
        <v>724.92</v>
      </c>
      <c r="I140" s="59">
        <v>25</v>
      </c>
      <c r="J140" s="128">
        <v>1205.4000000000001</v>
      </c>
      <c r="K140" s="114">
        <f t="shared" si="42"/>
        <v>2981.9999999999995</v>
      </c>
      <c r="L140" s="73">
        <f t="shared" si="43"/>
        <v>462.00000000000006</v>
      </c>
      <c r="M140" s="127">
        <v>1276.8</v>
      </c>
      <c r="N140" s="59">
        <f t="shared" si="44"/>
        <v>2977.8</v>
      </c>
      <c r="O140" s="59"/>
      <c r="P140" s="59">
        <f t="shared" si="45"/>
        <v>2482.1999999999998</v>
      </c>
      <c r="Q140" s="59">
        <f t="shared" si="32"/>
        <v>3232.12</v>
      </c>
      <c r="R140" s="59">
        <f t="shared" si="33"/>
        <v>6421.7999999999993</v>
      </c>
      <c r="S140" s="59">
        <f t="shared" si="46"/>
        <v>38767.879999999997</v>
      </c>
      <c r="T140" s="74" t="s">
        <v>44</v>
      </c>
    </row>
    <row r="141" spans="1:20" s="39" customFormat="1" x14ac:dyDescent="0.25">
      <c r="A141" s="102">
        <v>135</v>
      </c>
      <c r="B141" s="55" t="s">
        <v>227</v>
      </c>
      <c r="C141" s="55" t="s">
        <v>898</v>
      </c>
      <c r="D141" s="55" t="s">
        <v>228</v>
      </c>
      <c r="E141" s="55" t="s">
        <v>150</v>
      </c>
      <c r="F141" s="56" t="s">
        <v>907</v>
      </c>
      <c r="G141" s="57">
        <v>55000</v>
      </c>
      <c r="H141" s="124">
        <v>2045.04</v>
      </c>
      <c r="I141" s="59">
        <v>25</v>
      </c>
      <c r="J141" s="128">
        <v>1578.5</v>
      </c>
      <c r="K141" s="114">
        <f t="shared" si="42"/>
        <v>3904.9999999999995</v>
      </c>
      <c r="L141" s="73">
        <f t="shared" si="43"/>
        <v>605.00000000000011</v>
      </c>
      <c r="M141" s="127">
        <v>1672</v>
      </c>
      <c r="N141" s="59">
        <f t="shared" si="44"/>
        <v>3899.5000000000005</v>
      </c>
      <c r="O141" s="59"/>
      <c r="P141" s="59">
        <f t="shared" si="45"/>
        <v>3250.5</v>
      </c>
      <c r="Q141" s="59">
        <f t="shared" si="32"/>
        <v>5320.54</v>
      </c>
      <c r="R141" s="59">
        <f t="shared" si="33"/>
        <v>8409.5</v>
      </c>
      <c r="S141" s="59">
        <f t="shared" si="46"/>
        <v>49679.46</v>
      </c>
      <c r="T141" s="74" t="s">
        <v>44</v>
      </c>
    </row>
    <row r="142" spans="1:20" s="39" customFormat="1" x14ac:dyDescent="0.25">
      <c r="A142" s="102">
        <v>136</v>
      </c>
      <c r="B142" s="55" t="s">
        <v>234</v>
      </c>
      <c r="C142" s="55" t="s">
        <v>899</v>
      </c>
      <c r="D142" s="55" t="s">
        <v>228</v>
      </c>
      <c r="E142" s="55" t="s">
        <v>243</v>
      </c>
      <c r="F142" s="56" t="s">
        <v>907</v>
      </c>
      <c r="G142" s="57">
        <v>100000</v>
      </c>
      <c r="H142" s="124">
        <v>11676.5</v>
      </c>
      <c r="I142" s="59">
        <v>25</v>
      </c>
      <c r="J142" s="128">
        <v>2870</v>
      </c>
      <c r="K142" s="114">
        <f t="shared" si="42"/>
        <v>7099.9999999999991</v>
      </c>
      <c r="L142" s="73">
        <f t="shared" si="43"/>
        <v>1100</v>
      </c>
      <c r="M142" s="127">
        <v>3040</v>
      </c>
      <c r="N142" s="59">
        <f t="shared" si="44"/>
        <v>7090.0000000000009</v>
      </c>
      <c r="O142" s="59"/>
      <c r="P142" s="59">
        <f t="shared" si="45"/>
        <v>5910</v>
      </c>
      <c r="Q142" s="59">
        <f t="shared" si="32"/>
        <v>17611.5</v>
      </c>
      <c r="R142" s="59">
        <f t="shared" si="33"/>
        <v>15290</v>
      </c>
      <c r="S142" s="59">
        <f t="shared" si="46"/>
        <v>82388.5</v>
      </c>
      <c r="T142" s="74" t="s">
        <v>44</v>
      </c>
    </row>
    <row r="143" spans="1:20" s="39" customFormat="1" x14ac:dyDescent="0.25">
      <c r="A143" s="102">
        <v>137</v>
      </c>
      <c r="B143" s="55" t="s">
        <v>226</v>
      </c>
      <c r="C143" s="55" t="s">
        <v>898</v>
      </c>
      <c r="D143" s="55" t="s">
        <v>228</v>
      </c>
      <c r="E143" s="55" t="s">
        <v>150</v>
      </c>
      <c r="F143" s="56" t="s">
        <v>907</v>
      </c>
      <c r="G143" s="57">
        <v>48000</v>
      </c>
      <c r="H143" s="128">
        <v>1571.73</v>
      </c>
      <c r="I143" s="59">
        <v>25</v>
      </c>
      <c r="J143" s="128">
        <v>1377.6</v>
      </c>
      <c r="K143" s="114">
        <f t="shared" si="42"/>
        <v>3407.9999999999995</v>
      </c>
      <c r="L143" s="73">
        <f t="shared" si="43"/>
        <v>528</v>
      </c>
      <c r="M143" s="127">
        <v>1459.2</v>
      </c>
      <c r="N143" s="59">
        <f t="shared" si="44"/>
        <v>3403.2000000000003</v>
      </c>
      <c r="O143" s="59"/>
      <c r="P143" s="59">
        <f t="shared" si="45"/>
        <v>2836.8</v>
      </c>
      <c r="Q143" s="59">
        <f t="shared" si="32"/>
        <v>4433.53</v>
      </c>
      <c r="R143" s="59">
        <f t="shared" si="33"/>
        <v>7339.2</v>
      </c>
      <c r="S143" s="59">
        <f t="shared" si="46"/>
        <v>43566.47</v>
      </c>
      <c r="T143" s="74" t="s">
        <v>44</v>
      </c>
    </row>
    <row r="144" spans="1:20" s="39" customFormat="1" x14ac:dyDescent="0.25">
      <c r="A144" s="102">
        <v>138</v>
      </c>
      <c r="B144" s="55" t="s">
        <v>223</v>
      </c>
      <c r="C144" s="55" t="s">
        <v>898</v>
      </c>
      <c r="D144" s="55" t="s">
        <v>228</v>
      </c>
      <c r="E144" s="55" t="s">
        <v>38</v>
      </c>
      <c r="F144" s="56" t="s">
        <v>906</v>
      </c>
      <c r="G144" s="57">
        <v>45000</v>
      </c>
      <c r="H144" s="128">
        <v>1148.33</v>
      </c>
      <c r="I144" s="59">
        <v>25</v>
      </c>
      <c r="J144" s="128">
        <v>1291.5</v>
      </c>
      <c r="K144" s="114">
        <f t="shared" si="42"/>
        <v>3194.9999999999995</v>
      </c>
      <c r="L144" s="73">
        <f t="shared" si="43"/>
        <v>495.00000000000006</v>
      </c>
      <c r="M144" s="127">
        <v>1368</v>
      </c>
      <c r="N144" s="59">
        <f t="shared" si="44"/>
        <v>3190.5</v>
      </c>
      <c r="O144" s="59"/>
      <c r="P144" s="59">
        <f t="shared" si="45"/>
        <v>2659.5</v>
      </c>
      <c r="Q144" s="59">
        <f t="shared" si="32"/>
        <v>3832.83</v>
      </c>
      <c r="R144" s="59">
        <f t="shared" si="33"/>
        <v>6880.5</v>
      </c>
      <c r="S144" s="59">
        <f t="shared" si="46"/>
        <v>41167.17</v>
      </c>
      <c r="T144" s="74" t="s">
        <v>44</v>
      </c>
    </row>
    <row r="145" spans="1:20" s="39" customFormat="1" x14ac:dyDescent="0.25">
      <c r="A145" s="102">
        <v>139</v>
      </c>
      <c r="B145" s="55" t="s">
        <v>224</v>
      </c>
      <c r="C145" s="55" t="s">
        <v>898</v>
      </c>
      <c r="D145" s="55" t="s">
        <v>228</v>
      </c>
      <c r="E145" s="55" t="s">
        <v>61</v>
      </c>
      <c r="F145" s="56" t="s">
        <v>907</v>
      </c>
      <c r="G145" s="57">
        <v>45000</v>
      </c>
      <c r="H145" s="128">
        <v>1148.33</v>
      </c>
      <c r="I145" s="59">
        <v>25</v>
      </c>
      <c r="J145" s="128">
        <v>1291.5</v>
      </c>
      <c r="K145" s="114">
        <f t="shared" si="42"/>
        <v>3194.9999999999995</v>
      </c>
      <c r="L145" s="73">
        <f t="shared" si="43"/>
        <v>495.00000000000006</v>
      </c>
      <c r="M145" s="127">
        <v>1368</v>
      </c>
      <c r="N145" s="59">
        <f t="shared" si="44"/>
        <v>3190.5</v>
      </c>
      <c r="O145" s="59"/>
      <c r="P145" s="59">
        <f t="shared" si="45"/>
        <v>2659.5</v>
      </c>
      <c r="Q145" s="59">
        <f t="shared" ref="Q145:Q207" si="47">+H145+I145+J145+M145+O145</f>
        <v>3832.83</v>
      </c>
      <c r="R145" s="59">
        <f t="shared" ref="R145:R207" si="48">+K145+L145+N145</f>
        <v>6880.5</v>
      </c>
      <c r="S145" s="59">
        <f t="shared" ref="S145:S177" si="49">+G145-Q145</f>
        <v>41167.17</v>
      </c>
      <c r="T145" s="74" t="s">
        <v>44</v>
      </c>
    </row>
    <row r="146" spans="1:20" s="39" customFormat="1" x14ac:dyDescent="0.25">
      <c r="A146" s="102">
        <v>140</v>
      </c>
      <c r="B146" s="55" t="s">
        <v>967</v>
      </c>
      <c r="C146" s="55" t="s">
        <v>899</v>
      </c>
      <c r="D146" s="55" t="s">
        <v>228</v>
      </c>
      <c r="E146" s="55" t="s">
        <v>108</v>
      </c>
      <c r="F146" s="56" t="s">
        <v>906</v>
      </c>
      <c r="G146" s="57">
        <v>24000</v>
      </c>
      <c r="H146" s="129">
        <v>0</v>
      </c>
      <c r="I146" s="59">
        <v>25</v>
      </c>
      <c r="J146" s="128">
        <v>688.8</v>
      </c>
      <c r="K146" s="114">
        <f t="shared" si="42"/>
        <v>1703.9999999999998</v>
      </c>
      <c r="L146" s="73">
        <f t="shared" si="43"/>
        <v>264</v>
      </c>
      <c r="M146" s="127">
        <v>729.6</v>
      </c>
      <c r="N146" s="59">
        <f t="shared" si="44"/>
        <v>1701.6000000000001</v>
      </c>
      <c r="O146" s="59"/>
      <c r="P146" s="59">
        <f t="shared" si="45"/>
        <v>1418.4</v>
      </c>
      <c r="Q146" s="59">
        <f t="shared" si="47"/>
        <v>1443.4</v>
      </c>
      <c r="R146" s="59">
        <f t="shared" si="48"/>
        <v>3669.6</v>
      </c>
      <c r="S146" s="59">
        <f t="shared" si="49"/>
        <v>22556.6</v>
      </c>
      <c r="T146" s="74" t="s">
        <v>44</v>
      </c>
    </row>
    <row r="147" spans="1:20" s="39" customFormat="1" x14ac:dyDescent="0.25">
      <c r="A147" s="102">
        <v>141</v>
      </c>
      <c r="B147" s="55" t="s">
        <v>230</v>
      </c>
      <c r="C147" s="55" t="s">
        <v>898</v>
      </c>
      <c r="D147" s="55" t="s">
        <v>1150</v>
      </c>
      <c r="E147" s="55" t="s">
        <v>41</v>
      </c>
      <c r="F147" s="56" t="s">
        <v>907</v>
      </c>
      <c r="G147" s="57">
        <v>25000</v>
      </c>
      <c r="H147" s="129">
        <v>0</v>
      </c>
      <c r="I147" s="59">
        <v>25</v>
      </c>
      <c r="J147" s="128">
        <v>717.5</v>
      </c>
      <c r="K147" s="114">
        <f t="shared" si="42"/>
        <v>1774.9999999999998</v>
      </c>
      <c r="L147" s="73">
        <f t="shared" si="43"/>
        <v>275</v>
      </c>
      <c r="M147" s="127">
        <v>760</v>
      </c>
      <c r="N147" s="59">
        <f t="shared" si="44"/>
        <v>1772.5000000000002</v>
      </c>
      <c r="O147" s="59"/>
      <c r="P147" s="59">
        <f t="shared" si="45"/>
        <v>1477.5</v>
      </c>
      <c r="Q147" s="59">
        <f t="shared" si="47"/>
        <v>1502.5</v>
      </c>
      <c r="R147" s="59">
        <f t="shared" si="48"/>
        <v>3822.5</v>
      </c>
      <c r="S147" s="59">
        <f t="shared" si="49"/>
        <v>23497.5</v>
      </c>
      <c r="T147" s="74" t="s">
        <v>44</v>
      </c>
    </row>
    <row r="148" spans="1:20" s="39" customFormat="1" x14ac:dyDescent="0.25">
      <c r="A148" s="102">
        <v>142</v>
      </c>
      <c r="B148" s="55" t="s">
        <v>231</v>
      </c>
      <c r="C148" s="55" t="s">
        <v>898</v>
      </c>
      <c r="D148" s="55" t="s">
        <v>1150</v>
      </c>
      <c r="E148" s="55" t="s">
        <v>38</v>
      </c>
      <c r="F148" s="56" t="s">
        <v>907</v>
      </c>
      <c r="G148" s="57">
        <v>25000</v>
      </c>
      <c r="H148" s="129">
        <v>0</v>
      </c>
      <c r="I148" s="59">
        <v>25</v>
      </c>
      <c r="J148" s="128">
        <v>717.5</v>
      </c>
      <c r="K148" s="114">
        <f t="shared" si="42"/>
        <v>1774.9999999999998</v>
      </c>
      <c r="L148" s="73">
        <f t="shared" si="43"/>
        <v>275</v>
      </c>
      <c r="M148" s="127">
        <v>760</v>
      </c>
      <c r="N148" s="59">
        <f t="shared" si="44"/>
        <v>1772.5000000000002</v>
      </c>
      <c r="O148" s="59"/>
      <c r="P148" s="59">
        <f t="shared" si="45"/>
        <v>1477.5</v>
      </c>
      <c r="Q148" s="59">
        <f t="shared" si="47"/>
        <v>1502.5</v>
      </c>
      <c r="R148" s="59">
        <f t="shared" si="48"/>
        <v>3822.5</v>
      </c>
      <c r="S148" s="59">
        <f t="shared" si="49"/>
        <v>23497.5</v>
      </c>
      <c r="T148" s="74" t="s">
        <v>44</v>
      </c>
    </row>
    <row r="149" spans="1:20" s="39" customFormat="1" x14ac:dyDescent="0.25">
      <c r="A149" s="102">
        <v>143</v>
      </c>
      <c r="B149" s="55" t="s">
        <v>52</v>
      </c>
      <c r="C149" s="55" t="s">
        <v>898</v>
      </c>
      <c r="D149" s="55" t="s">
        <v>1150</v>
      </c>
      <c r="E149" s="55" t="s">
        <v>38</v>
      </c>
      <c r="F149" s="56" t="s">
        <v>906</v>
      </c>
      <c r="G149" s="57">
        <v>25000</v>
      </c>
      <c r="H149" s="129">
        <v>0</v>
      </c>
      <c r="I149" s="59">
        <v>25</v>
      </c>
      <c r="J149" s="128">
        <v>717.5</v>
      </c>
      <c r="K149" s="114">
        <f t="shared" si="42"/>
        <v>1774.9999999999998</v>
      </c>
      <c r="L149" s="73">
        <f t="shared" si="43"/>
        <v>275</v>
      </c>
      <c r="M149" s="127">
        <v>760</v>
      </c>
      <c r="N149" s="59">
        <f t="shared" si="44"/>
        <v>1772.5000000000002</v>
      </c>
      <c r="O149" s="59"/>
      <c r="P149" s="59">
        <f t="shared" si="45"/>
        <v>1477.5</v>
      </c>
      <c r="Q149" s="59">
        <f t="shared" si="47"/>
        <v>1502.5</v>
      </c>
      <c r="R149" s="59">
        <f t="shared" si="48"/>
        <v>3822.5</v>
      </c>
      <c r="S149" s="59">
        <f t="shared" si="49"/>
        <v>23497.5</v>
      </c>
      <c r="T149" s="74" t="s">
        <v>44</v>
      </c>
    </row>
    <row r="150" spans="1:20" s="39" customFormat="1" x14ac:dyDescent="0.25">
      <c r="A150" s="102">
        <v>144</v>
      </c>
      <c r="B150" s="55" t="s">
        <v>232</v>
      </c>
      <c r="C150" s="55" t="s">
        <v>898</v>
      </c>
      <c r="D150" s="55" t="s">
        <v>1148</v>
      </c>
      <c r="E150" s="55" t="s">
        <v>233</v>
      </c>
      <c r="F150" s="56" t="s">
        <v>907</v>
      </c>
      <c r="G150" s="57">
        <v>46000</v>
      </c>
      <c r="H150" s="129">
        <v>774.82</v>
      </c>
      <c r="I150" s="59">
        <v>25</v>
      </c>
      <c r="J150" s="128">
        <v>1320.2</v>
      </c>
      <c r="K150" s="114">
        <f t="shared" si="42"/>
        <v>3265.9999999999995</v>
      </c>
      <c r="L150" s="73">
        <f t="shared" si="43"/>
        <v>506.00000000000006</v>
      </c>
      <c r="M150" s="127">
        <v>1398.4</v>
      </c>
      <c r="N150" s="59">
        <f t="shared" si="44"/>
        <v>3261.4</v>
      </c>
      <c r="O150" s="59"/>
      <c r="P150" s="59">
        <f t="shared" si="45"/>
        <v>2718.6000000000004</v>
      </c>
      <c r="Q150" s="59">
        <f t="shared" si="47"/>
        <v>3518.42</v>
      </c>
      <c r="R150" s="59">
        <f t="shared" si="48"/>
        <v>7033.4</v>
      </c>
      <c r="S150" s="59">
        <f t="shared" si="49"/>
        <v>42481.58</v>
      </c>
      <c r="T150" s="74" t="s">
        <v>44</v>
      </c>
    </row>
    <row r="151" spans="1:20" s="39" customFormat="1" x14ac:dyDescent="0.25">
      <c r="A151" s="102">
        <v>145</v>
      </c>
      <c r="B151" s="55" t="s">
        <v>190</v>
      </c>
      <c r="C151" s="55" t="s">
        <v>899</v>
      </c>
      <c r="D151" s="55" t="s">
        <v>1148</v>
      </c>
      <c r="E151" s="55" t="s">
        <v>192</v>
      </c>
      <c r="F151" s="56" t="s">
        <v>906</v>
      </c>
      <c r="G151" s="57">
        <v>35000</v>
      </c>
      <c r="H151" s="129">
        <v>0</v>
      </c>
      <c r="I151" s="59">
        <v>25</v>
      </c>
      <c r="J151" s="128">
        <v>1004.5</v>
      </c>
      <c r="K151" s="114">
        <f t="shared" si="42"/>
        <v>2485</v>
      </c>
      <c r="L151" s="73">
        <f t="shared" si="43"/>
        <v>385.00000000000006</v>
      </c>
      <c r="M151" s="127">
        <v>1064</v>
      </c>
      <c r="N151" s="59">
        <f t="shared" si="44"/>
        <v>2481.5</v>
      </c>
      <c r="O151" s="59"/>
      <c r="P151" s="59">
        <f t="shared" si="45"/>
        <v>2068.5</v>
      </c>
      <c r="Q151" s="59">
        <f t="shared" si="47"/>
        <v>2093.5</v>
      </c>
      <c r="R151" s="59">
        <f t="shared" si="48"/>
        <v>5351.5</v>
      </c>
      <c r="S151" s="59">
        <f t="shared" si="49"/>
        <v>32906.5</v>
      </c>
      <c r="T151" s="74" t="s">
        <v>44</v>
      </c>
    </row>
    <row r="152" spans="1:20" s="39" customFormat="1" x14ac:dyDescent="0.25">
      <c r="A152" s="102">
        <v>146</v>
      </c>
      <c r="B152" s="55" t="s">
        <v>235</v>
      </c>
      <c r="C152" s="55" t="s">
        <v>898</v>
      </c>
      <c r="D152" s="55" t="s">
        <v>1148</v>
      </c>
      <c r="E152" s="55" t="s">
        <v>244</v>
      </c>
      <c r="F152" s="56" t="s">
        <v>907</v>
      </c>
      <c r="G152" s="57">
        <v>65000</v>
      </c>
      <c r="H152" s="124">
        <v>4427.58</v>
      </c>
      <c r="I152" s="59">
        <v>25</v>
      </c>
      <c r="J152" s="128">
        <v>1865.5</v>
      </c>
      <c r="K152" s="114">
        <f t="shared" si="42"/>
        <v>4615</v>
      </c>
      <c r="L152" s="73">
        <f t="shared" si="43"/>
        <v>715.00000000000011</v>
      </c>
      <c r="M152" s="127">
        <v>1976</v>
      </c>
      <c r="N152" s="59">
        <f t="shared" si="44"/>
        <v>4608.5</v>
      </c>
      <c r="O152" s="59"/>
      <c r="P152" s="59">
        <f t="shared" si="45"/>
        <v>3841.5</v>
      </c>
      <c r="Q152" s="59">
        <f t="shared" si="47"/>
        <v>8294.08</v>
      </c>
      <c r="R152" s="59">
        <f t="shared" si="48"/>
        <v>9938.5</v>
      </c>
      <c r="S152" s="59">
        <f t="shared" si="49"/>
        <v>56705.919999999998</v>
      </c>
      <c r="T152" s="74" t="s">
        <v>44</v>
      </c>
    </row>
    <row r="153" spans="1:20" s="39" customFormat="1" x14ac:dyDescent="0.25">
      <c r="A153" s="102">
        <v>147</v>
      </c>
      <c r="B153" s="55" t="s">
        <v>236</v>
      </c>
      <c r="C153" s="55" t="s">
        <v>898</v>
      </c>
      <c r="D153" s="55" t="s">
        <v>1148</v>
      </c>
      <c r="E153" s="55" t="s">
        <v>192</v>
      </c>
      <c r="F153" s="56" t="s">
        <v>907</v>
      </c>
      <c r="G153" s="57">
        <v>46000</v>
      </c>
      <c r="H153" s="128">
        <v>1032.1400000000001</v>
      </c>
      <c r="I153" s="59">
        <v>25</v>
      </c>
      <c r="J153" s="128">
        <v>1320.2</v>
      </c>
      <c r="K153" s="114">
        <f t="shared" si="42"/>
        <v>3265.9999999999995</v>
      </c>
      <c r="L153" s="73">
        <f t="shared" si="43"/>
        <v>506.00000000000006</v>
      </c>
      <c r="M153" s="127">
        <v>1398.4</v>
      </c>
      <c r="N153" s="59">
        <f t="shared" si="44"/>
        <v>3261.4</v>
      </c>
      <c r="O153" s="59"/>
      <c r="P153" s="59">
        <f t="shared" si="45"/>
        <v>2718.6000000000004</v>
      </c>
      <c r="Q153" s="59">
        <f t="shared" si="47"/>
        <v>3775.7400000000002</v>
      </c>
      <c r="R153" s="59">
        <f t="shared" si="48"/>
        <v>7033.4</v>
      </c>
      <c r="S153" s="59">
        <f t="shared" si="49"/>
        <v>42224.26</v>
      </c>
      <c r="T153" s="74" t="s">
        <v>44</v>
      </c>
    </row>
    <row r="154" spans="1:20" s="39" customFormat="1" x14ac:dyDescent="0.25">
      <c r="A154" s="102">
        <v>148</v>
      </c>
      <c r="B154" s="55" t="s">
        <v>237</v>
      </c>
      <c r="C154" s="55" t="s">
        <v>898</v>
      </c>
      <c r="D154" s="55" t="s">
        <v>1148</v>
      </c>
      <c r="E154" s="55" t="s">
        <v>192</v>
      </c>
      <c r="F154" s="56" t="s">
        <v>906</v>
      </c>
      <c r="G154" s="57">
        <v>40000</v>
      </c>
      <c r="H154" s="129">
        <v>185.33</v>
      </c>
      <c r="I154" s="59">
        <v>25</v>
      </c>
      <c r="J154" s="128">
        <v>1148</v>
      </c>
      <c r="K154" s="114">
        <f t="shared" si="42"/>
        <v>2839.9999999999995</v>
      </c>
      <c r="L154" s="73">
        <f t="shared" si="43"/>
        <v>440.00000000000006</v>
      </c>
      <c r="M154" s="127">
        <v>1216</v>
      </c>
      <c r="N154" s="59">
        <f t="shared" si="44"/>
        <v>2836</v>
      </c>
      <c r="O154" s="59"/>
      <c r="P154" s="59">
        <f t="shared" si="45"/>
        <v>2364</v>
      </c>
      <c r="Q154" s="59">
        <f t="shared" si="47"/>
        <v>2574.33</v>
      </c>
      <c r="R154" s="59">
        <f t="shared" si="48"/>
        <v>6116</v>
      </c>
      <c r="S154" s="59">
        <f t="shared" si="49"/>
        <v>37425.67</v>
      </c>
      <c r="T154" s="74" t="s">
        <v>44</v>
      </c>
    </row>
    <row r="155" spans="1:20" s="39" customFormat="1" x14ac:dyDescent="0.25">
      <c r="A155" s="102">
        <v>149</v>
      </c>
      <c r="B155" s="55" t="s">
        <v>239</v>
      </c>
      <c r="C155" s="55" t="s">
        <v>898</v>
      </c>
      <c r="D155" s="55" t="s">
        <v>1148</v>
      </c>
      <c r="E155" s="55" t="s">
        <v>150</v>
      </c>
      <c r="F155" s="56" t="s">
        <v>906</v>
      </c>
      <c r="G155" s="57">
        <v>46000</v>
      </c>
      <c r="H155" s="128">
        <v>1032.1400000000001</v>
      </c>
      <c r="I155" s="59">
        <v>25</v>
      </c>
      <c r="J155" s="128">
        <v>1320.2</v>
      </c>
      <c r="K155" s="114">
        <f t="shared" si="42"/>
        <v>3265.9999999999995</v>
      </c>
      <c r="L155" s="73">
        <f t="shared" si="43"/>
        <v>506.00000000000006</v>
      </c>
      <c r="M155" s="127">
        <v>1398.4</v>
      </c>
      <c r="N155" s="59">
        <f t="shared" si="44"/>
        <v>3261.4</v>
      </c>
      <c r="O155" s="59"/>
      <c r="P155" s="59">
        <f t="shared" si="45"/>
        <v>2718.6000000000004</v>
      </c>
      <c r="Q155" s="59">
        <f t="shared" si="47"/>
        <v>3775.7400000000002</v>
      </c>
      <c r="R155" s="59">
        <f t="shared" si="48"/>
        <v>7033.4</v>
      </c>
      <c r="S155" s="59">
        <f t="shared" si="49"/>
        <v>42224.26</v>
      </c>
      <c r="T155" s="74" t="s">
        <v>44</v>
      </c>
    </row>
    <row r="156" spans="1:20" s="39" customFormat="1" x14ac:dyDescent="0.25">
      <c r="A156" s="102">
        <v>150</v>
      </c>
      <c r="B156" s="55" t="s">
        <v>240</v>
      </c>
      <c r="C156" s="55" t="s">
        <v>899</v>
      </c>
      <c r="D156" s="55" t="s">
        <v>1148</v>
      </c>
      <c r="E156" s="55" t="s">
        <v>150</v>
      </c>
      <c r="F156" s="56" t="s">
        <v>906</v>
      </c>
      <c r="G156" s="57">
        <v>42000</v>
      </c>
      <c r="H156" s="128">
        <v>724.92</v>
      </c>
      <c r="I156" s="59">
        <v>25</v>
      </c>
      <c r="J156" s="128">
        <v>1205.4000000000001</v>
      </c>
      <c r="K156" s="114">
        <f t="shared" si="42"/>
        <v>2981.9999999999995</v>
      </c>
      <c r="L156" s="73">
        <f t="shared" si="43"/>
        <v>462.00000000000006</v>
      </c>
      <c r="M156" s="127">
        <v>1276.8</v>
      </c>
      <c r="N156" s="59">
        <f t="shared" si="44"/>
        <v>2977.8</v>
      </c>
      <c r="O156" s="59"/>
      <c r="P156" s="59">
        <f t="shared" si="45"/>
        <v>2482.1999999999998</v>
      </c>
      <c r="Q156" s="59">
        <f t="shared" si="47"/>
        <v>3232.12</v>
      </c>
      <c r="R156" s="59">
        <f t="shared" si="48"/>
        <v>6421.7999999999993</v>
      </c>
      <c r="S156" s="59">
        <f t="shared" si="49"/>
        <v>38767.879999999997</v>
      </c>
      <c r="T156" s="74" t="s">
        <v>44</v>
      </c>
    </row>
    <row r="157" spans="1:20" s="54" customFormat="1" x14ac:dyDescent="0.25">
      <c r="A157" s="102">
        <v>151</v>
      </c>
      <c r="B157" s="55" t="s">
        <v>241</v>
      </c>
      <c r="C157" s="55" t="s">
        <v>898</v>
      </c>
      <c r="D157" s="55" t="s">
        <v>1148</v>
      </c>
      <c r="E157" s="55" t="s">
        <v>105</v>
      </c>
      <c r="F157" s="56" t="s">
        <v>907</v>
      </c>
      <c r="G157" s="57">
        <v>50000</v>
      </c>
      <c r="H157" s="124">
        <v>1854</v>
      </c>
      <c r="I157" s="59">
        <v>25</v>
      </c>
      <c r="J157" s="128">
        <v>1435</v>
      </c>
      <c r="K157" s="114">
        <f t="shared" si="42"/>
        <v>3549.9999999999995</v>
      </c>
      <c r="L157" s="73">
        <f t="shared" si="43"/>
        <v>550</v>
      </c>
      <c r="M157" s="127">
        <v>1520</v>
      </c>
      <c r="N157" s="59">
        <f t="shared" si="44"/>
        <v>3545.0000000000005</v>
      </c>
      <c r="O157" s="59"/>
      <c r="P157" s="59">
        <f t="shared" si="45"/>
        <v>2955</v>
      </c>
      <c r="Q157" s="59">
        <f t="shared" si="47"/>
        <v>4834</v>
      </c>
      <c r="R157" s="59">
        <f t="shared" si="48"/>
        <v>7645</v>
      </c>
      <c r="S157" s="59">
        <f t="shared" si="49"/>
        <v>45166</v>
      </c>
      <c r="T157" s="74" t="s">
        <v>44</v>
      </c>
    </row>
    <row r="158" spans="1:20" s="39" customFormat="1" x14ac:dyDescent="0.25">
      <c r="A158" s="102">
        <v>152</v>
      </c>
      <c r="B158" s="55" t="s">
        <v>242</v>
      </c>
      <c r="C158" s="55" t="s">
        <v>898</v>
      </c>
      <c r="D158" s="55" t="s">
        <v>1148</v>
      </c>
      <c r="E158" s="55" t="s">
        <v>38</v>
      </c>
      <c r="F158" s="56" t="s">
        <v>907</v>
      </c>
      <c r="G158" s="57">
        <v>26250</v>
      </c>
      <c r="H158" s="129">
        <v>0</v>
      </c>
      <c r="I158" s="59">
        <v>25</v>
      </c>
      <c r="J158" s="128">
        <v>753.38</v>
      </c>
      <c r="K158" s="114">
        <f t="shared" si="42"/>
        <v>1863.7499999999998</v>
      </c>
      <c r="L158" s="73">
        <f t="shared" si="43"/>
        <v>288.75000000000006</v>
      </c>
      <c r="M158" s="127">
        <v>798</v>
      </c>
      <c r="N158" s="59">
        <f t="shared" si="44"/>
        <v>1861.1250000000002</v>
      </c>
      <c r="O158" s="59"/>
      <c r="P158" s="59">
        <f t="shared" si="45"/>
        <v>1551.38</v>
      </c>
      <c r="Q158" s="59">
        <f t="shared" si="47"/>
        <v>1576.38</v>
      </c>
      <c r="R158" s="59">
        <f t="shared" si="48"/>
        <v>4013.625</v>
      </c>
      <c r="S158" s="59">
        <f t="shared" si="49"/>
        <v>24673.62</v>
      </c>
      <c r="T158" s="74" t="s">
        <v>44</v>
      </c>
    </row>
    <row r="159" spans="1:20" s="39" customFormat="1" x14ac:dyDescent="0.25">
      <c r="A159" s="102">
        <v>153</v>
      </c>
      <c r="B159" s="55" t="s">
        <v>238</v>
      </c>
      <c r="C159" s="55" t="s">
        <v>898</v>
      </c>
      <c r="D159" s="55" t="s">
        <v>1148</v>
      </c>
      <c r="E159" s="55" t="s">
        <v>64</v>
      </c>
      <c r="F159" s="56" t="s">
        <v>907</v>
      </c>
      <c r="G159" s="57">
        <v>23000</v>
      </c>
      <c r="H159" s="129">
        <v>0</v>
      </c>
      <c r="I159" s="59">
        <v>25</v>
      </c>
      <c r="J159" s="128">
        <v>660.1</v>
      </c>
      <c r="K159" s="114">
        <f t="shared" si="42"/>
        <v>1632.9999999999998</v>
      </c>
      <c r="L159" s="73">
        <f t="shared" si="43"/>
        <v>253.00000000000003</v>
      </c>
      <c r="M159" s="127">
        <v>699.2</v>
      </c>
      <c r="N159" s="59">
        <f t="shared" si="44"/>
        <v>1630.7</v>
      </c>
      <c r="O159" s="59"/>
      <c r="P159" s="59">
        <f t="shared" si="45"/>
        <v>1359.3000000000002</v>
      </c>
      <c r="Q159" s="59">
        <f t="shared" si="47"/>
        <v>1384.3000000000002</v>
      </c>
      <c r="R159" s="59">
        <f t="shared" si="48"/>
        <v>3516.7</v>
      </c>
      <c r="S159" s="59">
        <f t="shared" si="49"/>
        <v>21615.7</v>
      </c>
      <c r="T159" s="74" t="s">
        <v>44</v>
      </c>
    </row>
    <row r="160" spans="1:20" s="39" customFormat="1" x14ac:dyDescent="0.25">
      <c r="A160" s="102">
        <v>154</v>
      </c>
      <c r="B160" s="55" t="s">
        <v>245</v>
      </c>
      <c r="C160" s="55" t="s">
        <v>898</v>
      </c>
      <c r="D160" s="55" t="s">
        <v>1151</v>
      </c>
      <c r="E160" s="55" t="s">
        <v>184</v>
      </c>
      <c r="F160" s="56" t="s">
        <v>907</v>
      </c>
      <c r="G160" s="57">
        <v>100000</v>
      </c>
      <c r="H160" s="124">
        <v>12105.37</v>
      </c>
      <c r="I160" s="59">
        <v>25</v>
      </c>
      <c r="J160" s="128">
        <v>2870</v>
      </c>
      <c r="K160" s="114">
        <f t="shared" si="42"/>
        <v>7099.9999999999991</v>
      </c>
      <c r="L160" s="73">
        <f t="shared" si="43"/>
        <v>1100</v>
      </c>
      <c r="M160" s="127">
        <v>3040</v>
      </c>
      <c r="N160" s="59">
        <f t="shared" si="44"/>
        <v>7090.0000000000009</v>
      </c>
      <c r="O160" s="59"/>
      <c r="P160" s="59">
        <f t="shared" si="45"/>
        <v>5910</v>
      </c>
      <c r="Q160" s="59">
        <f t="shared" si="47"/>
        <v>18040.370000000003</v>
      </c>
      <c r="R160" s="59">
        <f t="shared" si="48"/>
        <v>15290</v>
      </c>
      <c r="S160" s="59">
        <f t="shared" si="49"/>
        <v>81959.63</v>
      </c>
      <c r="T160" s="74" t="s">
        <v>44</v>
      </c>
    </row>
    <row r="161" spans="1:20" s="39" customFormat="1" x14ac:dyDescent="0.25">
      <c r="A161" s="102">
        <v>155</v>
      </c>
      <c r="B161" s="55" t="s">
        <v>1075</v>
      </c>
      <c r="C161" s="55" t="s">
        <v>898</v>
      </c>
      <c r="D161" s="55" t="s">
        <v>1151</v>
      </c>
      <c r="E161" s="55" t="s">
        <v>248</v>
      </c>
      <c r="F161" s="56" t="s">
        <v>907</v>
      </c>
      <c r="G161" s="57">
        <v>46000</v>
      </c>
      <c r="H161" s="128">
        <v>1289.46</v>
      </c>
      <c r="I161" s="59">
        <v>25</v>
      </c>
      <c r="J161" s="128">
        <v>1320.2</v>
      </c>
      <c r="K161" s="114">
        <f t="shared" si="42"/>
        <v>3265.9999999999995</v>
      </c>
      <c r="L161" s="73">
        <f t="shared" si="43"/>
        <v>506.00000000000006</v>
      </c>
      <c r="M161" s="127">
        <v>1398.4</v>
      </c>
      <c r="N161" s="59">
        <f t="shared" si="44"/>
        <v>3261.4</v>
      </c>
      <c r="O161" s="59"/>
      <c r="P161" s="59">
        <f t="shared" si="45"/>
        <v>2718.6000000000004</v>
      </c>
      <c r="Q161" s="59">
        <f t="shared" si="47"/>
        <v>4033.06</v>
      </c>
      <c r="R161" s="59">
        <f t="shared" si="48"/>
        <v>7033.4</v>
      </c>
      <c r="S161" s="59">
        <f t="shared" si="49"/>
        <v>41966.94</v>
      </c>
      <c r="T161" s="74" t="s">
        <v>44</v>
      </c>
    </row>
    <row r="162" spans="1:20" s="39" customFormat="1" x14ac:dyDescent="0.25">
      <c r="A162" s="102">
        <v>156</v>
      </c>
      <c r="B162" s="55" t="s">
        <v>247</v>
      </c>
      <c r="C162" s="55" t="s">
        <v>898</v>
      </c>
      <c r="D162" s="55" t="s">
        <v>1151</v>
      </c>
      <c r="E162" s="55" t="s">
        <v>192</v>
      </c>
      <c r="F162" s="56" t="s">
        <v>907</v>
      </c>
      <c r="G162" s="57">
        <v>46000</v>
      </c>
      <c r="H162" s="128">
        <v>1289.46</v>
      </c>
      <c r="I162" s="59">
        <v>25</v>
      </c>
      <c r="J162" s="128">
        <v>1320.2</v>
      </c>
      <c r="K162" s="114">
        <f t="shared" si="42"/>
        <v>3265.9999999999995</v>
      </c>
      <c r="L162" s="73">
        <f t="shared" si="43"/>
        <v>506.00000000000006</v>
      </c>
      <c r="M162" s="127">
        <v>1398.4</v>
      </c>
      <c r="N162" s="59">
        <f t="shared" si="44"/>
        <v>3261.4</v>
      </c>
      <c r="O162" s="59"/>
      <c r="P162" s="59">
        <f t="shared" si="45"/>
        <v>2718.6000000000004</v>
      </c>
      <c r="Q162" s="59">
        <f t="shared" si="47"/>
        <v>4033.06</v>
      </c>
      <c r="R162" s="59">
        <f t="shared" si="48"/>
        <v>7033.4</v>
      </c>
      <c r="S162" s="59">
        <f t="shared" si="49"/>
        <v>41966.94</v>
      </c>
      <c r="T162" s="74" t="s">
        <v>44</v>
      </c>
    </row>
    <row r="163" spans="1:20" s="39" customFormat="1" x14ac:dyDescent="0.25">
      <c r="A163" s="102">
        <v>157</v>
      </c>
      <c r="B163" s="55" t="s">
        <v>246</v>
      </c>
      <c r="C163" s="55" t="s">
        <v>898</v>
      </c>
      <c r="D163" s="55" t="s">
        <v>1151</v>
      </c>
      <c r="E163" s="55" t="s">
        <v>38</v>
      </c>
      <c r="F163" s="56" t="s">
        <v>906</v>
      </c>
      <c r="G163" s="57">
        <v>40000</v>
      </c>
      <c r="H163" s="129">
        <v>442.65</v>
      </c>
      <c r="I163" s="59">
        <v>25</v>
      </c>
      <c r="J163" s="128">
        <v>1148</v>
      </c>
      <c r="K163" s="114">
        <f t="shared" si="42"/>
        <v>2839.9999999999995</v>
      </c>
      <c r="L163" s="73">
        <f t="shared" si="43"/>
        <v>440.00000000000006</v>
      </c>
      <c r="M163" s="127">
        <v>1216</v>
      </c>
      <c r="N163" s="59">
        <f t="shared" si="44"/>
        <v>2836</v>
      </c>
      <c r="O163" s="59"/>
      <c r="P163" s="59">
        <f t="shared" si="45"/>
        <v>2364</v>
      </c>
      <c r="Q163" s="59">
        <f t="shared" si="47"/>
        <v>2831.65</v>
      </c>
      <c r="R163" s="59">
        <f t="shared" si="48"/>
        <v>6116</v>
      </c>
      <c r="S163" s="59">
        <f t="shared" si="49"/>
        <v>37168.35</v>
      </c>
      <c r="T163" s="74" t="s">
        <v>44</v>
      </c>
    </row>
    <row r="164" spans="1:20" s="39" customFormat="1" x14ac:dyDescent="0.25">
      <c r="A164" s="102">
        <v>158</v>
      </c>
      <c r="B164" s="55" t="s">
        <v>167</v>
      </c>
      <c r="C164" s="55" t="s">
        <v>898</v>
      </c>
      <c r="D164" s="55" t="s">
        <v>168</v>
      </c>
      <c r="E164" s="55" t="s">
        <v>118</v>
      </c>
      <c r="F164" s="56" t="s">
        <v>906</v>
      </c>
      <c r="G164" s="57">
        <v>35000</v>
      </c>
      <c r="H164" s="129">
        <v>0</v>
      </c>
      <c r="I164" s="59">
        <v>25</v>
      </c>
      <c r="J164" s="128">
        <v>1004.5</v>
      </c>
      <c r="K164" s="114">
        <f t="shared" si="42"/>
        <v>2485</v>
      </c>
      <c r="L164" s="73">
        <f t="shared" si="43"/>
        <v>385.00000000000006</v>
      </c>
      <c r="M164" s="127">
        <v>1064</v>
      </c>
      <c r="N164" s="59">
        <f t="shared" si="44"/>
        <v>2481.5</v>
      </c>
      <c r="O164" s="59"/>
      <c r="P164" s="59">
        <f t="shared" si="45"/>
        <v>2068.5</v>
      </c>
      <c r="Q164" s="59">
        <f t="shared" si="47"/>
        <v>2093.5</v>
      </c>
      <c r="R164" s="59">
        <f t="shared" si="48"/>
        <v>5351.5</v>
      </c>
      <c r="S164" s="59">
        <f t="shared" si="49"/>
        <v>32906.5</v>
      </c>
      <c r="T164" s="74" t="s">
        <v>44</v>
      </c>
    </row>
    <row r="165" spans="1:20" s="39" customFormat="1" x14ac:dyDescent="0.25">
      <c r="A165" s="102">
        <v>161</v>
      </c>
      <c r="B165" s="55" t="s">
        <v>1035</v>
      </c>
      <c r="C165" s="55" t="s">
        <v>898</v>
      </c>
      <c r="D165" s="55" t="s">
        <v>168</v>
      </c>
      <c r="E165" s="55" t="s">
        <v>913</v>
      </c>
      <c r="F165" s="56" t="s">
        <v>902</v>
      </c>
      <c r="G165" s="57">
        <v>25000</v>
      </c>
      <c r="H165" s="129">
        <v>0</v>
      </c>
      <c r="I165" s="59">
        <v>25</v>
      </c>
      <c r="J165" s="128">
        <v>717.5</v>
      </c>
      <c r="K165" s="114">
        <f>+G165*7.1%</f>
        <v>1774.9999999999998</v>
      </c>
      <c r="L165" s="73">
        <f>+G165*1.1%</f>
        <v>275</v>
      </c>
      <c r="M165" s="127">
        <v>760</v>
      </c>
      <c r="N165" s="59">
        <f>+G165*7.09%</f>
        <v>1772.5000000000002</v>
      </c>
      <c r="O165" s="59"/>
      <c r="P165" s="59">
        <f>+J165+M165</f>
        <v>1477.5</v>
      </c>
      <c r="Q165" s="59">
        <f>+H165+I165+J165+M165+O165</f>
        <v>1502.5</v>
      </c>
      <c r="R165" s="59">
        <f>+K165+L165+N165</f>
        <v>3822.5</v>
      </c>
      <c r="S165" s="59">
        <f>+G165-Q165</f>
        <v>23497.5</v>
      </c>
      <c r="T165" s="74" t="s">
        <v>44</v>
      </c>
    </row>
    <row r="166" spans="1:20" s="39" customFormat="1" x14ac:dyDescent="0.25">
      <c r="A166" s="102">
        <v>159</v>
      </c>
      <c r="B166" s="55" t="s">
        <v>1046</v>
      </c>
      <c r="C166" s="55" t="s">
        <v>899</v>
      </c>
      <c r="D166" s="55" t="s">
        <v>1149</v>
      </c>
      <c r="E166" s="55" t="s">
        <v>38</v>
      </c>
      <c r="F166" s="72" t="s">
        <v>906</v>
      </c>
      <c r="G166" s="57">
        <v>28000</v>
      </c>
      <c r="H166" s="129">
        <v>0</v>
      </c>
      <c r="I166" s="59">
        <v>25</v>
      </c>
      <c r="J166" s="128">
        <v>803.6</v>
      </c>
      <c r="K166" s="114">
        <f>+G166*7.1%</f>
        <v>1987.9999999999998</v>
      </c>
      <c r="L166" s="73">
        <f>+G166*1.1%</f>
        <v>308.00000000000006</v>
      </c>
      <c r="M166" s="127">
        <v>851.2</v>
      </c>
      <c r="N166" s="59">
        <f>+G166*7.09%</f>
        <v>1985.2</v>
      </c>
      <c r="O166" s="59"/>
      <c r="P166" s="59">
        <f>+J166+M166</f>
        <v>1654.8000000000002</v>
      </c>
      <c r="Q166" s="59">
        <f>+H166+I166+J166+M166+O166</f>
        <v>1679.8000000000002</v>
      </c>
      <c r="R166" s="59">
        <f>+K166+L166+N166</f>
        <v>4281.2</v>
      </c>
      <c r="S166" s="59">
        <f>+G166-Q166</f>
        <v>26320.2</v>
      </c>
      <c r="T166" s="74" t="s">
        <v>44</v>
      </c>
    </row>
    <row r="167" spans="1:20" s="54" customFormat="1" x14ac:dyDescent="0.25">
      <c r="A167" s="102">
        <v>160</v>
      </c>
      <c r="B167" s="55" t="s">
        <v>1107</v>
      </c>
      <c r="C167" s="55" t="s">
        <v>898</v>
      </c>
      <c r="D167" s="55" t="s">
        <v>1149</v>
      </c>
      <c r="E167" s="55" t="s">
        <v>183</v>
      </c>
      <c r="F167" s="56" t="s">
        <v>902</v>
      </c>
      <c r="G167" s="57">
        <v>16000</v>
      </c>
      <c r="H167" s="129">
        <v>0</v>
      </c>
      <c r="I167" s="59">
        <v>25</v>
      </c>
      <c r="J167" s="128">
        <v>459.2</v>
      </c>
      <c r="K167" s="114">
        <f>+G167*7.1%</f>
        <v>1136</v>
      </c>
      <c r="L167" s="73">
        <f>+G167*1.1%</f>
        <v>176.00000000000003</v>
      </c>
      <c r="M167" s="127">
        <v>486.4</v>
      </c>
      <c r="N167" s="59">
        <f>+G167*7.09%</f>
        <v>1134.4000000000001</v>
      </c>
      <c r="O167" s="59"/>
      <c r="P167" s="59">
        <f>+J167+M167</f>
        <v>945.59999999999991</v>
      </c>
      <c r="Q167" s="59">
        <f>+H167+I167+J167+M167+O167</f>
        <v>970.59999999999991</v>
      </c>
      <c r="R167" s="59">
        <f>+K167+L167+N167</f>
        <v>2446.4</v>
      </c>
      <c r="S167" s="59">
        <f>+G167-Q167</f>
        <v>15029.4</v>
      </c>
      <c r="T167" s="74" t="s">
        <v>44</v>
      </c>
    </row>
    <row r="168" spans="1:20" s="39" customFormat="1" x14ac:dyDescent="0.25">
      <c r="A168" s="102">
        <v>162</v>
      </c>
      <c r="B168" s="55" t="s">
        <v>220</v>
      </c>
      <c r="C168" s="55" t="s">
        <v>898</v>
      </c>
      <c r="D168" s="55" t="s">
        <v>218</v>
      </c>
      <c r="E168" s="55" t="s">
        <v>160</v>
      </c>
      <c r="F168" s="56" t="s">
        <v>906</v>
      </c>
      <c r="G168" s="57">
        <v>61000</v>
      </c>
      <c r="H168" s="124">
        <v>3674.86</v>
      </c>
      <c r="I168" s="59">
        <v>25</v>
      </c>
      <c r="J168" s="128">
        <v>1750.7</v>
      </c>
      <c r="K168" s="114">
        <f t="shared" si="42"/>
        <v>4331</v>
      </c>
      <c r="L168" s="73">
        <f t="shared" si="43"/>
        <v>671.00000000000011</v>
      </c>
      <c r="M168" s="127">
        <v>1854.4</v>
      </c>
      <c r="N168" s="59">
        <f t="shared" si="44"/>
        <v>4324.9000000000005</v>
      </c>
      <c r="O168" s="59"/>
      <c r="P168" s="59">
        <f t="shared" si="45"/>
        <v>3605.1000000000004</v>
      </c>
      <c r="Q168" s="59">
        <f t="shared" si="47"/>
        <v>7304.9600000000009</v>
      </c>
      <c r="R168" s="59">
        <f t="shared" si="48"/>
        <v>9326.9000000000015</v>
      </c>
      <c r="S168" s="59">
        <f t="shared" si="49"/>
        <v>53695.040000000001</v>
      </c>
      <c r="T168" s="74" t="s">
        <v>44</v>
      </c>
    </row>
    <row r="169" spans="1:20" s="39" customFormat="1" x14ac:dyDescent="0.25">
      <c r="A169" s="102">
        <v>163</v>
      </c>
      <c r="B169" s="55" t="s">
        <v>1128</v>
      </c>
      <c r="C169" s="55" t="s">
        <v>899</v>
      </c>
      <c r="D169" s="55" t="s">
        <v>218</v>
      </c>
      <c r="E169" s="55" t="s">
        <v>1129</v>
      </c>
      <c r="F169" s="56" t="s">
        <v>907</v>
      </c>
      <c r="G169" s="57">
        <v>61000</v>
      </c>
      <c r="H169" s="124">
        <v>3674.86</v>
      </c>
      <c r="I169" s="59">
        <v>25</v>
      </c>
      <c r="J169" s="128">
        <v>1750.7</v>
      </c>
      <c r="K169" s="114">
        <f t="shared" si="42"/>
        <v>4331</v>
      </c>
      <c r="L169" s="73">
        <f t="shared" si="43"/>
        <v>671.00000000000011</v>
      </c>
      <c r="M169" s="127">
        <v>1854.4</v>
      </c>
      <c r="N169" s="59">
        <f t="shared" si="44"/>
        <v>4324.9000000000005</v>
      </c>
      <c r="O169" s="59"/>
      <c r="P169" s="59">
        <f t="shared" si="45"/>
        <v>3605.1000000000004</v>
      </c>
      <c r="Q169" s="59">
        <f t="shared" si="47"/>
        <v>7304.9600000000009</v>
      </c>
      <c r="R169" s="59">
        <f t="shared" si="48"/>
        <v>9326.9000000000015</v>
      </c>
      <c r="S169" s="59">
        <f t="shared" si="49"/>
        <v>53695.040000000001</v>
      </c>
      <c r="T169" s="74" t="s">
        <v>44</v>
      </c>
    </row>
    <row r="170" spans="1:20" s="39" customFormat="1" x14ac:dyDescent="0.25">
      <c r="A170" s="102">
        <v>164</v>
      </c>
      <c r="B170" s="55" t="s">
        <v>219</v>
      </c>
      <c r="C170" s="55" t="s">
        <v>898</v>
      </c>
      <c r="D170" s="55" t="s">
        <v>218</v>
      </c>
      <c r="E170" s="55" t="s">
        <v>221</v>
      </c>
      <c r="F170" s="56" t="s">
        <v>906</v>
      </c>
      <c r="G170" s="57">
        <v>50000</v>
      </c>
      <c r="H170" s="124">
        <v>1339.36</v>
      </c>
      <c r="I170" s="59">
        <v>25</v>
      </c>
      <c r="J170" s="128">
        <v>1435</v>
      </c>
      <c r="K170" s="114">
        <f t="shared" si="42"/>
        <v>3549.9999999999995</v>
      </c>
      <c r="L170" s="73">
        <f t="shared" si="43"/>
        <v>550</v>
      </c>
      <c r="M170" s="127">
        <v>1520</v>
      </c>
      <c r="N170" s="59">
        <f t="shared" si="44"/>
        <v>3545.0000000000005</v>
      </c>
      <c r="O170" s="59"/>
      <c r="P170" s="59">
        <f t="shared" si="45"/>
        <v>2955</v>
      </c>
      <c r="Q170" s="59">
        <f t="shared" si="47"/>
        <v>4319.3599999999997</v>
      </c>
      <c r="R170" s="59">
        <f t="shared" si="48"/>
        <v>7645</v>
      </c>
      <c r="S170" s="59">
        <f t="shared" si="49"/>
        <v>45680.639999999999</v>
      </c>
      <c r="T170" s="74" t="s">
        <v>44</v>
      </c>
    </row>
    <row r="171" spans="1:20" s="39" customFormat="1" x14ac:dyDescent="0.25">
      <c r="A171" s="102">
        <v>165</v>
      </c>
      <c r="B171" s="55" t="s">
        <v>169</v>
      </c>
      <c r="C171" s="55" t="s">
        <v>898</v>
      </c>
      <c r="D171" s="55" t="s">
        <v>1155</v>
      </c>
      <c r="E171" s="55" t="s">
        <v>172</v>
      </c>
      <c r="F171" s="56" t="s">
        <v>906</v>
      </c>
      <c r="G171" s="57">
        <v>90000</v>
      </c>
      <c r="H171" s="124">
        <v>9324.25</v>
      </c>
      <c r="I171" s="59">
        <v>25</v>
      </c>
      <c r="J171" s="128">
        <v>2583</v>
      </c>
      <c r="K171" s="114">
        <f t="shared" si="42"/>
        <v>6389.9999999999991</v>
      </c>
      <c r="L171" s="73">
        <f t="shared" si="43"/>
        <v>990.00000000000011</v>
      </c>
      <c r="M171" s="127">
        <v>2736</v>
      </c>
      <c r="N171" s="59">
        <f t="shared" si="44"/>
        <v>6381</v>
      </c>
      <c r="O171" s="59"/>
      <c r="P171" s="59">
        <f t="shared" si="45"/>
        <v>5319</v>
      </c>
      <c r="Q171" s="59">
        <f t="shared" si="47"/>
        <v>14668.25</v>
      </c>
      <c r="R171" s="59">
        <f t="shared" si="48"/>
        <v>13761</v>
      </c>
      <c r="S171" s="59">
        <f t="shared" si="49"/>
        <v>75331.75</v>
      </c>
      <c r="T171" s="74" t="s">
        <v>44</v>
      </c>
    </row>
    <row r="172" spans="1:20" s="39" customFormat="1" x14ac:dyDescent="0.25">
      <c r="A172" s="102">
        <v>166</v>
      </c>
      <c r="B172" s="55" t="s">
        <v>964</v>
      </c>
      <c r="C172" s="55" t="s">
        <v>963</v>
      </c>
      <c r="D172" s="55" t="s">
        <v>1155</v>
      </c>
      <c r="E172" s="55" t="s">
        <v>965</v>
      </c>
      <c r="F172" s="56" t="s">
        <v>906</v>
      </c>
      <c r="G172" s="57">
        <v>25000</v>
      </c>
      <c r="H172" s="129">
        <v>0</v>
      </c>
      <c r="I172" s="59">
        <v>25</v>
      </c>
      <c r="J172" s="128">
        <v>717.5</v>
      </c>
      <c r="K172" s="114">
        <f t="shared" si="42"/>
        <v>1774.9999999999998</v>
      </c>
      <c r="L172" s="73">
        <f t="shared" si="43"/>
        <v>275</v>
      </c>
      <c r="M172" s="127">
        <v>760</v>
      </c>
      <c r="N172" s="59">
        <f t="shared" si="44"/>
        <v>1772.5000000000002</v>
      </c>
      <c r="O172" s="59"/>
      <c r="P172" s="59">
        <f t="shared" si="45"/>
        <v>1477.5</v>
      </c>
      <c r="Q172" s="59">
        <f t="shared" si="47"/>
        <v>1502.5</v>
      </c>
      <c r="R172" s="59">
        <f t="shared" si="48"/>
        <v>3822.5</v>
      </c>
      <c r="S172" s="59">
        <f t="shared" si="49"/>
        <v>23497.5</v>
      </c>
      <c r="T172" s="74" t="s">
        <v>44</v>
      </c>
    </row>
    <row r="173" spans="1:20" s="39" customFormat="1" x14ac:dyDescent="0.25">
      <c r="A173" s="102">
        <v>167</v>
      </c>
      <c r="B173" s="55" t="s">
        <v>170</v>
      </c>
      <c r="C173" s="55" t="s">
        <v>898</v>
      </c>
      <c r="D173" s="55" t="s">
        <v>1155</v>
      </c>
      <c r="E173" s="55" t="s">
        <v>38</v>
      </c>
      <c r="F173" s="56" t="s">
        <v>907</v>
      </c>
      <c r="G173" s="57">
        <v>25000</v>
      </c>
      <c r="H173" s="129">
        <v>0</v>
      </c>
      <c r="I173" s="59">
        <v>25</v>
      </c>
      <c r="J173" s="128">
        <v>717.5</v>
      </c>
      <c r="K173" s="114">
        <f t="shared" si="42"/>
        <v>1774.9999999999998</v>
      </c>
      <c r="L173" s="73">
        <f t="shared" si="43"/>
        <v>275</v>
      </c>
      <c r="M173" s="127">
        <v>760</v>
      </c>
      <c r="N173" s="59">
        <f t="shared" si="44"/>
        <v>1772.5000000000002</v>
      </c>
      <c r="O173" s="59"/>
      <c r="P173" s="59">
        <f t="shared" si="45"/>
        <v>1477.5</v>
      </c>
      <c r="Q173" s="59">
        <f t="shared" si="47"/>
        <v>1502.5</v>
      </c>
      <c r="R173" s="59">
        <f t="shared" si="48"/>
        <v>3822.5</v>
      </c>
      <c r="S173" s="59">
        <f t="shared" si="49"/>
        <v>23497.5</v>
      </c>
      <c r="T173" s="74" t="s">
        <v>44</v>
      </c>
    </row>
    <row r="174" spans="1:20" s="39" customFormat="1" x14ac:dyDescent="0.25">
      <c r="A174" s="102">
        <v>168</v>
      </c>
      <c r="B174" s="55" t="s">
        <v>171</v>
      </c>
      <c r="C174" s="55" t="s">
        <v>899</v>
      </c>
      <c r="D174" s="55" t="s">
        <v>1155</v>
      </c>
      <c r="E174" s="55" t="s">
        <v>41</v>
      </c>
      <c r="F174" s="56" t="s">
        <v>907</v>
      </c>
      <c r="G174" s="57">
        <v>25000</v>
      </c>
      <c r="H174" s="129">
        <v>0</v>
      </c>
      <c r="I174" s="59">
        <v>25</v>
      </c>
      <c r="J174" s="128">
        <v>717.5</v>
      </c>
      <c r="K174" s="114">
        <f t="shared" si="42"/>
        <v>1774.9999999999998</v>
      </c>
      <c r="L174" s="73">
        <f t="shared" si="43"/>
        <v>275</v>
      </c>
      <c r="M174" s="127">
        <v>760</v>
      </c>
      <c r="N174" s="59">
        <f t="shared" si="44"/>
        <v>1772.5000000000002</v>
      </c>
      <c r="O174" s="59"/>
      <c r="P174" s="59">
        <f t="shared" si="45"/>
        <v>1477.5</v>
      </c>
      <c r="Q174" s="59">
        <f t="shared" si="47"/>
        <v>1502.5</v>
      </c>
      <c r="R174" s="59">
        <f t="shared" si="48"/>
        <v>3822.5</v>
      </c>
      <c r="S174" s="59">
        <f t="shared" si="49"/>
        <v>23497.5</v>
      </c>
      <c r="T174" s="74" t="s">
        <v>44</v>
      </c>
    </row>
    <row r="175" spans="1:20" s="39" customFormat="1" x14ac:dyDescent="0.25">
      <c r="A175" s="102">
        <v>169</v>
      </c>
      <c r="B175" s="55" t="s">
        <v>1028</v>
      </c>
      <c r="C175" s="55" t="s">
        <v>899</v>
      </c>
      <c r="D175" s="55" t="s">
        <v>1155</v>
      </c>
      <c r="E175" s="55" t="s">
        <v>984</v>
      </c>
      <c r="F175" s="56" t="s">
        <v>902</v>
      </c>
      <c r="G175" s="57">
        <v>40000</v>
      </c>
      <c r="H175" s="129">
        <v>442.65</v>
      </c>
      <c r="I175" s="59">
        <v>25</v>
      </c>
      <c r="J175" s="128">
        <v>1148</v>
      </c>
      <c r="K175" s="114">
        <f t="shared" si="42"/>
        <v>2839.9999999999995</v>
      </c>
      <c r="L175" s="73">
        <f t="shared" si="43"/>
        <v>440.00000000000006</v>
      </c>
      <c r="M175" s="127">
        <v>1216</v>
      </c>
      <c r="N175" s="59">
        <f t="shared" si="44"/>
        <v>2836</v>
      </c>
      <c r="O175" s="59"/>
      <c r="P175" s="59">
        <f t="shared" si="45"/>
        <v>2364</v>
      </c>
      <c r="Q175" s="59">
        <f t="shared" si="47"/>
        <v>2831.65</v>
      </c>
      <c r="R175" s="59">
        <f t="shared" si="48"/>
        <v>6116</v>
      </c>
      <c r="S175" s="59">
        <f t="shared" si="49"/>
        <v>37168.35</v>
      </c>
      <c r="T175" s="74" t="s">
        <v>44</v>
      </c>
    </row>
    <row r="176" spans="1:20" s="39" customFormat="1" x14ac:dyDescent="0.25">
      <c r="A176" s="102">
        <v>170</v>
      </c>
      <c r="B176" s="55" t="s">
        <v>1039</v>
      </c>
      <c r="C176" s="55" t="s">
        <v>899</v>
      </c>
      <c r="D176" s="55" t="s">
        <v>1155</v>
      </c>
      <c r="E176" s="55" t="s">
        <v>984</v>
      </c>
      <c r="F176" s="56" t="s">
        <v>902</v>
      </c>
      <c r="G176" s="57">
        <v>25000</v>
      </c>
      <c r="H176" s="129">
        <v>0</v>
      </c>
      <c r="I176" s="59">
        <v>25</v>
      </c>
      <c r="J176" s="128">
        <v>717.5</v>
      </c>
      <c r="K176" s="114">
        <f t="shared" si="42"/>
        <v>1774.9999999999998</v>
      </c>
      <c r="L176" s="73">
        <f t="shared" si="43"/>
        <v>275</v>
      </c>
      <c r="M176" s="127">
        <v>760</v>
      </c>
      <c r="N176" s="59">
        <f t="shared" si="44"/>
        <v>1772.5000000000002</v>
      </c>
      <c r="O176" s="59"/>
      <c r="P176" s="59">
        <f t="shared" si="45"/>
        <v>1477.5</v>
      </c>
      <c r="Q176" s="59">
        <f t="shared" si="47"/>
        <v>1502.5</v>
      </c>
      <c r="R176" s="59">
        <f t="shared" si="48"/>
        <v>3822.5</v>
      </c>
      <c r="S176" s="59">
        <f t="shared" si="49"/>
        <v>23497.5</v>
      </c>
      <c r="T176" s="74" t="s">
        <v>44</v>
      </c>
    </row>
    <row r="177" spans="1:20" s="39" customFormat="1" x14ac:dyDescent="0.25">
      <c r="A177" s="102">
        <v>171</v>
      </c>
      <c r="B177" s="55" t="s">
        <v>1061</v>
      </c>
      <c r="C177" s="55" t="s">
        <v>899</v>
      </c>
      <c r="D177" s="55" t="s">
        <v>1154</v>
      </c>
      <c r="E177" s="55" t="s">
        <v>1060</v>
      </c>
      <c r="F177" s="56" t="s">
        <v>906</v>
      </c>
      <c r="G177" s="57">
        <v>45000</v>
      </c>
      <c r="H177" s="128">
        <v>1148.33</v>
      </c>
      <c r="I177" s="59">
        <v>25</v>
      </c>
      <c r="J177" s="128">
        <v>1291.5</v>
      </c>
      <c r="K177" s="114">
        <f t="shared" si="42"/>
        <v>3194.9999999999995</v>
      </c>
      <c r="L177" s="73">
        <f t="shared" si="43"/>
        <v>495.00000000000006</v>
      </c>
      <c r="M177" s="127">
        <v>1368</v>
      </c>
      <c r="N177" s="59">
        <f t="shared" si="44"/>
        <v>3190.5</v>
      </c>
      <c r="O177" s="59"/>
      <c r="P177" s="59">
        <f t="shared" si="45"/>
        <v>2659.5</v>
      </c>
      <c r="Q177" s="59">
        <f t="shared" si="47"/>
        <v>3832.83</v>
      </c>
      <c r="R177" s="59">
        <f t="shared" si="48"/>
        <v>6880.5</v>
      </c>
      <c r="S177" s="59">
        <f t="shared" si="49"/>
        <v>41167.17</v>
      </c>
      <c r="T177" s="74" t="s">
        <v>44</v>
      </c>
    </row>
    <row r="178" spans="1:20" s="39" customFormat="1" x14ac:dyDescent="0.25">
      <c r="A178" s="102">
        <v>172</v>
      </c>
      <c r="B178" s="55" t="s">
        <v>174</v>
      </c>
      <c r="C178" s="55" t="s">
        <v>899</v>
      </c>
      <c r="D178" s="55" t="s">
        <v>1154</v>
      </c>
      <c r="E178" s="55" t="s">
        <v>182</v>
      </c>
      <c r="F178" s="56" t="s">
        <v>907</v>
      </c>
      <c r="G178" s="57">
        <v>26250</v>
      </c>
      <c r="H178" s="129">
        <v>0</v>
      </c>
      <c r="I178" s="59">
        <v>25</v>
      </c>
      <c r="J178" s="128">
        <v>753.38</v>
      </c>
      <c r="K178" s="114">
        <f t="shared" si="42"/>
        <v>1863.7499999999998</v>
      </c>
      <c r="L178" s="73">
        <f t="shared" si="43"/>
        <v>288.75000000000006</v>
      </c>
      <c r="M178" s="127">
        <v>798</v>
      </c>
      <c r="N178" s="59">
        <f t="shared" si="44"/>
        <v>1861.1250000000002</v>
      </c>
      <c r="O178" s="59"/>
      <c r="P178" s="59">
        <f t="shared" si="45"/>
        <v>1551.38</v>
      </c>
      <c r="Q178" s="59">
        <f t="shared" si="47"/>
        <v>1576.38</v>
      </c>
      <c r="R178" s="59">
        <f t="shared" si="48"/>
        <v>4013.625</v>
      </c>
      <c r="S178" s="59">
        <f t="shared" ref="S178:S208" si="50">+G178-Q178</f>
        <v>24673.62</v>
      </c>
      <c r="T178" s="74" t="s">
        <v>44</v>
      </c>
    </row>
    <row r="179" spans="1:20" s="39" customFormat="1" x14ac:dyDescent="0.25">
      <c r="A179" s="102">
        <v>173</v>
      </c>
      <c r="B179" s="55" t="s">
        <v>178</v>
      </c>
      <c r="C179" s="55" t="s">
        <v>899</v>
      </c>
      <c r="D179" s="55" t="s">
        <v>1154</v>
      </c>
      <c r="E179" s="55" t="s">
        <v>1062</v>
      </c>
      <c r="F179" s="56" t="s">
        <v>906</v>
      </c>
      <c r="G179" s="57">
        <v>55000</v>
      </c>
      <c r="H179" s="128">
        <v>2559.6799999999998</v>
      </c>
      <c r="I179" s="59">
        <v>25</v>
      </c>
      <c r="J179" s="128">
        <v>1578.5</v>
      </c>
      <c r="K179" s="114">
        <f t="shared" si="42"/>
        <v>3904.9999999999995</v>
      </c>
      <c r="L179" s="73">
        <f t="shared" si="43"/>
        <v>605.00000000000011</v>
      </c>
      <c r="M179" s="127">
        <v>1672</v>
      </c>
      <c r="N179" s="59">
        <f t="shared" si="44"/>
        <v>3899.5000000000005</v>
      </c>
      <c r="O179" s="59"/>
      <c r="P179" s="59">
        <f t="shared" si="45"/>
        <v>3250.5</v>
      </c>
      <c r="Q179" s="59">
        <f t="shared" si="47"/>
        <v>5835.18</v>
      </c>
      <c r="R179" s="59">
        <f t="shared" si="48"/>
        <v>8409.5</v>
      </c>
      <c r="S179" s="59">
        <f t="shared" si="50"/>
        <v>49164.82</v>
      </c>
      <c r="T179" s="74" t="s">
        <v>44</v>
      </c>
    </row>
    <row r="180" spans="1:20" s="39" customFormat="1" x14ac:dyDescent="0.25">
      <c r="A180" s="102">
        <v>174</v>
      </c>
      <c r="B180" s="55" t="s">
        <v>912</v>
      </c>
      <c r="C180" s="55" t="s">
        <v>899</v>
      </c>
      <c r="D180" s="55" t="s">
        <v>1154</v>
      </c>
      <c r="E180" s="55" t="s">
        <v>186</v>
      </c>
      <c r="F180" s="56" t="s">
        <v>906</v>
      </c>
      <c r="G180" s="57">
        <v>25000</v>
      </c>
      <c r="H180" s="129">
        <v>0</v>
      </c>
      <c r="I180" s="59">
        <v>25</v>
      </c>
      <c r="J180" s="128">
        <v>717.5</v>
      </c>
      <c r="K180" s="114">
        <f t="shared" si="42"/>
        <v>1774.9999999999998</v>
      </c>
      <c r="L180" s="73">
        <f t="shared" si="43"/>
        <v>275</v>
      </c>
      <c r="M180" s="127">
        <v>760</v>
      </c>
      <c r="N180" s="59">
        <f t="shared" si="44"/>
        <v>1772.5000000000002</v>
      </c>
      <c r="O180" s="59"/>
      <c r="P180" s="59">
        <f t="shared" si="45"/>
        <v>1477.5</v>
      </c>
      <c r="Q180" s="59">
        <f t="shared" si="47"/>
        <v>1502.5</v>
      </c>
      <c r="R180" s="59">
        <f t="shared" si="48"/>
        <v>3822.5</v>
      </c>
      <c r="S180" s="59">
        <f t="shared" si="50"/>
        <v>23497.5</v>
      </c>
      <c r="T180" s="74" t="s">
        <v>44</v>
      </c>
    </row>
    <row r="181" spans="1:20" s="39" customFormat="1" x14ac:dyDescent="0.25">
      <c r="A181" s="102">
        <v>175</v>
      </c>
      <c r="B181" s="55" t="s">
        <v>962</v>
      </c>
      <c r="C181" s="55" t="s">
        <v>899</v>
      </c>
      <c r="D181" s="55" t="s">
        <v>1154</v>
      </c>
      <c r="E181" s="55" t="s">
        <v>180</v>
      </c>
      <c r="F181" s="56" t="s">
        <v>906</v>
      </c>
      <c r="G181" s="57">
        <v>24000</v>
      </c>
      <c r="H181" s="129">
        <v>0</v>
      </c>
      <c r="I181" s="59">
        <v>25</v>
      </c>
      <c r="J181" s="128">
        <v>688.8</v>
      </c>
      <c r="K181" s="114">
        <f t="shared" si="42"/>
        <v>1703.9999999999998</v>
      </c>
      <c r="L181" s="73">
        <f t="shared" si="43"/>
        <v>264</v>
      </c>
      <c r="M181" s="127">
        <v>729.6</v>
      </c>
      <c r="N181" s="59">
        <f t="shared" si="44"/>
        <v>1701.6000000000001</v>
      </c>
      <c r="O181" s="59"/>
      <c r="P181" s="59">
        <f t="shared" si="45"/>
        <v>1418.4</v>
      </c>
      <c r="Q181" s="59">
        <f t="shared" si="47"/>
        <v>1443.4</v>
      </c>
      <c r="R181" s="59">
        <f t="shared" si="48"/>
        <v>3669.6</v>
      </c>
      <c r="S181" s="59">
        <f t="shared" si="50"/>
        <v>22556.6</v>
      </c>
      <c r="T181" s="74" t="s">
        <v>44</v>
      </c>
    </row>
    <row r="182" spans="1:20" s="39" customFormat="1" x14ac:dyDescent="0.25">
      <c r="A182" s="102">
        <v>176</v>
      </c>
      <c r="B182" s="55" t="s">
        <v>935</v>
      </c>
      <c r="C182" s="55" t="s">
        <v>899</v>
      </c>
      <c r="D182" s="55" t="s">
        <v>1154</v>
      </c>
      <c r="E182" s="55" t="s">
        <v>1057</v>
      </c>
      <c r="F182" s="56" t="s">
        <v>902</v>
      </c>
      <c r="G182" s="57">
        <v>24000</v>
      </c>
      <c r="H182" s="129">
        <v>0</v>
      </c>
      <c r="I182" s="59">
        <v>25</v>
      </c>
      <c r="J182" s="128">
        <v>688.8</v>
      </c>
      <c r="K182" s="114">
        <f t="shared" si="42"/>
        <v>1703.9999999999998</v>
      </c>
      <c r="L182" s="73">
        <f t="shared" si="43"/>
        <v>264</v>
      </c>
      <c r="M182" s="127">
        <v>729.6</v>
      </c>
      <c r="N182" s="59">
        <f t="shared" si="44"/>
        <v>1701.6000000000001</v>
      </c>
      <c r="O182" s="59"/>
      <c r="P182" s="59">
        <f t="shared" si="45"/>
        <v>1418.4</v>
      </c>
      <c r="Q182" s="59">
        <f t="shared" si="47"/>
        <v>1443.4</v>
      </c>
      <c r="R182" s="59">
        <f t="shared" si="48"/>
        <v>3669.6</v>
      </c>
      <c r="S182" s="59">
        <f t="shared" si="50"/>
        <v>22556.6</v>
      </c>
      <c r="T182" s="74" t="s">
        <v>44</v>
      </c>
    </row>
    <row r="183" spans="1:20" s="39" customFormat="1" x14ac:dyDescent="0.25">
      <c r="A183" s="102">
        <v>177</v>
      </c>
      <c r="B183" s="55" t="s">
        <v>985</v>
      </c>
      <c r="C183" s="55" t="s">
        <v>899</v>
      </c>
      <c r="D183" s="55" t="s">
        <v>1154</v>
      </c>
      <c r="E183" s="55" t="s">
        <v>180</v>
      </c>
      <c r="F183" s="56" t="s">
        <v>902</v>
      </c>
      <c r="G183" s="57">
        <v>24000</v>
      </c>
      <c r="H183" s="129">
        <v>0</v>
      </c>
      <c r="I183" s="59">
        <v>25</v>
      </c>
      <c r="J183" s="128">
        <v>688.8</v>
      </c>
      <c r="K183" s="114">
        <f t="shared" si="42"/>
        <v>1703.9999999999998</v>
      </c>
      <c r="L183" s="73">
        <f t="shared" si="43"/>
        <v>264</v>
      </c>
      <c r="M183" s="127">
        <v>729.6</v>
      </c>
      <c r="N183" s="59">
        <f t="shared" si="44"/>
        <v>1701.6000000000001</v>
      </c>
      <c r="O183" s="59"/>
      <c r="P183" s="59">
        <f t="shared" si="45"/>
        <v>1418.4</v>
      </c>
      <c r="Q183" s="59">
        <f t="shared" si="47"/>
        <v>1443.4</v>
      </c>
      <c r="R183" s="59">
        <f t="shared" si="48"/>
        <v>3669.6</v>
      </c>
      <c r="S183" s="59">
        <f t="shared" si="50"/>
        <v>22556.6</v>
      </c>
      <c r="T183" s="74" t="s">
        <v>44</v>
      </c>
    </row>
    <row r="184" spans="1:20" s="39" customFormat="1" x14ac:dyDescent="0.25">
      <c r="A184" s="102">
        <v>178</v>
      </c>
      <c r="B184" s="55" t="s">
        <v>177</v>
      </c>
      <c r="C184" s="55" t="s">
        <v>899</v>
      </c>
      <c r="D184" s="55" t="s">
        <v>1154</v>
      </c>
      <c r="E184" s="55" t="s">
        <v>185</v>
      </c>
      <c r="F184" s="56" t="s">
        <v>907</v>
      </c>
      <c r="G184" s="57">
        <v>24000</v>
      </c>
      <c r="H184" s="129">
        <v>0</v>
      </c>
      <c r="I184" s="59">
        <v>25</v>
      </c>
      <c r="J184" s="128">
        <v>688.8</v>
      </c>
      <c r="K184" s="114">
        <f t="shared" si="42"/>
        <v>1703.9999999999998</v>
      </c>
      <c r="L184" s="73">
        <f t="shared" si="43"/>
        <v>264</v>
      </c>
      <c r="M184" s="127">
        <v>729.6</v>
      </c>
      <c r="N184" s="59">
        <f t="shared" si="44"/>
        <v>1701.6000000000001</v>
      </c>
      <c r="O184" s="59"/>
      <c r="P184" s="59">
        <f t="shared" si="45"/>
        <v>1418.4</v>
      </c>
      <c r="Q184" s="59">
        <f t="shared" si="47"/>
        <v>1443.4</v>
      </c>
      <c r="R184" s="59">
        <f t="shared" si="48"/>
        <v>3669.6</v>
      </c>
      <c r="S184" s="59">
        <f t="shared" si="50"/>
        <v>22556.6</v>
      </c>
      <c r="T184" s="74" t="s">
        <v>44</v>
      </c>
    </row>
    <row r="185" spans="1:20" s="39" customFormat="1" x14ac:dyDescent="0.25">
      <c r="A185" s="102">
        <v>179</v>
      </c>
      <c r="B185" s="55" t="s">
        <v>179</v>
      </c>
      <c r="C185" s="55" t="s">
        <v>899</v>
      </c>
      <c r="D185" s="55" t="s">
        <v>1154</v>
      </c>
      <c r="E185" s="55" t="s">
        <v>185</v>
      </c>
      <c r="F185" s="56" t="s">
        <v>902</v>
      </c>
      <c r="G185" s="57">
        <v>24000</v>
      </c>
      <c r="H185" s="129">
        <v>0</v>
      </c>
      <c r="I185" s="59">
        <v>25</v>
      </c>
      <c r="J185" s="128">
        <v>688.8</v>
      </c>
      <c r="K185" s="114">
        <f t="shared" si="42"/>
        <v>1703.9999999999998</v>
      </c>
      <c r="L185" s="73">
        <f t="shared" si="43"/>
        <v>264</v>
      </c>
      <c r="M185" s="127">
        <v>729.6</v>
      </c>
      <c r="N185" s="59">
        <f t="shared" si="44"/>
        <v>1701.6000000000001</v>
      </c>
      <c r="O185" s="59"/>
      <c r="P185" s="59">
        <f t="shared" si="45"/>
        <v>1418.4</v>
      </c>
      <c r="Q185" s="59">
        <f t="shared" si="47"/>
        <v>1443.4</v>
      </c>
      <c r="R185" s="59">
        <f t="shared" si="48"/>
        <v>3669.6</v>
      </c>
      <c r="S185" s="59">
        <f t="shared" si="50"/>
        <v>22556.6</v>
      </c>
      <c r="T185" s="74" t="s">
        <v>44</v>
      </c>
    </row>
    <row r="186" spans="1:20" s="39" customFormat="1" x14ac:dyDescent="0.25">
      <c r="A186" s="102">
        <v>180</v>
      </c>
      <c r="B186" s="55" t="s">
        <v>175</v>
      </c>
      <c r="C186" s="55" t="s">
        <v>899</v>
      </c>
      <c r="D186" s="55" t="s">
        <v>1154</v>
      </c>
      <c r="E186" s="55" t="s">
        <v>42</v>
      </c>
      <c r="F186" s="56" t="s">
        <v>902</v>
      </c>
      <c r="G186" s="57">
        <v>24000</v>
      </c>
      <c r="H186" s="129">
        <v>0</v>
      </c>
      <c r="I186" s="59">
        <v>25</v>
      </c>
      <c r="J186" s="128">
        <v>688.8</v>
      </c>
      <c r="K186" s="114">
        <f t="shared" si="42"/>
        <v>1703.9999999999998</v>
      </c>
      <c r="L186" s="73">
        <f t="shared" si="43"/>
        <v>264</v>
      </c>
      <c r="M186" s="127">
        <v>729.6</v>
      </c>
      <c r="N186" s="59">
        <f t="shared" si="44"/>
        <v>1701.6000000000001</v>
      </c>
      <c r="O186" s="59"/>
      <c r="P186" s="59">
        <f t="shared" si="45"/>
        <v>1418.4</v>
      </c>
      <c r="Q186" s="59">
        <f t="shared" si="47"/>
        <v>1443.4</v>
      </c>
      <c r="R186" s="59">
        <f t="shared" si="48"/>
        <v>3669.6</v>
      </c>
      <c r="S186" s="59">
        <f t="shared" si="50"/>
        <v>22556.6</v>
      </c>
      <c r="T186" s="74" t="s">
        <v>44</v>
      </c>
    </row>
    <row r="187" spans="1:20" s="39" customFormat="1" x14ac:dyDescent="0.25">
      <c r="A187" s="102">
        <v>181</v>
      </c>
      <c r="B187" s="55" t="s">
        <v>934</v>
      </c>
      <c r="C187" s="55" t="s">
        <v>898</v>
      </c>
      <c r="D187" s="55" t="s">
        <v>1154</v>
      </c>
      <c r="E187" s="55" t="s">
        <v>183</v>
      </c>
      <c r="F187" s="56" t="s">
        <v>902</v>
      </c>
      <c r="G187" s="57">
        <v>16000</v>
      </c>
      <c r="H187" s="129">
        <v>0</v>
      </c>
      <c r="I187" s="59">
        <v>25</v>
      </c>
      <c r="J187" s="128">
        <v>459.2</v>
      </c>
      <c r="K187" s="114">
        <f t="shared" si="42"/>
        <v>1136</v>
      </c>
      <c r="L187" s="73">
        <f t="shared" si="43"/>
        <v>176.00000000000003</v>
      </c>
      <c r="M187" s="127">
        <v>486.4</v>
      </c>
      <c r="N187" s="59">
        <f t="shared" si="44"/>
        <v>1134.4000000000001</v>
      </c>
      <c r="O187" s="59"/>
      <c r="P187" s="59">
        <f t="shared" si="45"/>
        <v>945.59999999999991</v>
      </c>
      <c r="Q187" s="59">
        <f t="shared" si="47"/>
        <v>970.59999999999991</v>
      </c>
      <c r="R187" s="59">
        <f t="shared" si="48"/>
        <v>2446.4</v>
      </c>
      <c r="S187" s="59">
        <f t="shared" si="50"/>
        <v>15029.4</v>
      </c>
      <c r="T187" s="74" t="s">
        <v>44</v>
      </c>
    </row>
    <row r="188" spans="1:20" s="39" customFormat="1" x14ac:dyDescent="0.25">
      <c r="A188" s="102">
        <v>182</v>
      </c>
      <c r="B188" s="55" t="s">
        <v>1002</v>
      </c>
      <c r="C188" s="55" t="s">
        <v>898</v>
      </c>
      <c r="D188" s="55" t="s">
        <v>1154</v>
      </c>
      <c r="E188" s="55" t="s">
        <v>183</v>
      </c>
      <c r="F188" s="56" t="s">
        <v>902</v>
      </c>
      <c r="G188" s="57">
        <v>16000</v>
      </c>
      <c r="H188" s="129">
        <v>0</v>
      </c>
      <c r="I188" s="59">
        <v>25</v>
      </c>
      <c r="J188" s="128">
        <v>459.2</v>
      </c>
      <c r="K188" s="114">
        <f t="shared" si="42"/>
        <v>1136</v>
      </c>
      <c r="L188" s="73">
        <f t="shared" si="43"/>
        <v>176.00000000000003</v>
      </c>
      <c r="M188" s="127">
        <v>486.4</v>
      </c>
      <c r="N188" s="59">
        <f t="shared" si="44"/>
        <v>1134.4000000000001</v>
      </c>
      <c r="O188" s="59"/>
      <c r="P188" s="59">
        <f t="shared" si="45"/>
        <v>945.59999999999991</v>
      </c>
      <c r="Q188" s="59">
        <f t="shared" si="47"/>
        <v>970.59999999999991</v>
      </c>
      <c r="R188" s="59">
        <f t="shared" si="48"/>
        <v>2446.4</v>
      </c>
      <c r="S188" s="59">
        <f t="shared" si="50"/>
        <v>15029.4</v>
      </c>
      <c r="T188" s="74" t="s">
        <v>44</v>
      </c>
    </row>
    <row r="189" spans="1:20" s="39" customFormat="1" x14ac:dyDescent="0.25">
      <c r="A189" s="102">
        <v>183</v>
      </c>
      <c r="B189" s="55" t="s">
        <v>1003</v>
      </c>
      <c r="C189" s="55" t="s">
        <v>898</v>
      </c>
      <c r="D189" s="55" t="s">
        <v>1154</v>
      </c>
      <c r="E189" s="55" t="s">
        <v>183</v>
      </c>
      <c r="F189" s="56" t="s">
        <v>902</v>
      </c>
      <c r="G189" s="57">
        <v>16000</v>
      </c>
      <c r="H189" s="129">
        <v>0</v>
      </c>
      <c r="I189" s="59">
        <v>25</v>
      </c>
      <c r="J189" s="128">
        <v>459.2</v>
      </c>
      <c r="K189" s="114">
        <f t="shared" si="42"/>
        <v>1136</v>
      </c>
      <c r="L189" s="73">
        <f t="shared" si="43"/>
        <v>176.00000000000003</v>
      </c>
      <c r="M189" s="127">
        <v>486.4</v>
      </c>
      <c r="N189" s="59">
        <f t="shared" si="44"/>
        <v>1134.4000000000001</v>
      </c>
      <c r="O189" s="59"/>
      <c r="P189" s="59">
        <f t="shared" si="45"/>
        <v>945.59999999999991</v>
      </c>
      <c r="Q189" s="59">
        <f t="shared" si="47"/>
        <v>970.59999999999991</v>
      </c>
      <c r="R189" s="59">
        <f t="shared" si="48"/>
        <v>2446.4</v>
      </c>
      <c r="S189" s="59">
        <f t="shared" si="50"/>
        <v>15029.4</v>
      </c>
      <c r="T189" s="74" t="s">
        <v>44</v>
      </c>
    </row>
    <row r="190" spans="1:20" s="39" customFormat="1" x14ac:dyDescent="0.25">
      <c r="A190" s="102">
        <v>184</v>
      </c>
      <c r="B190" s="55" t="s">
        <v>1013</v>
      </c>
      <c r="C190" s="55" t="s">
        <v>898</v>
      </c>
      <c r="D190" s="55" t="s">
        <v>1154</v>
      </c>
      <c r="E190" s="55" t="s">
        <v>183</v>
      </c>
      <c r="F190" s="56" t="s">
        <v>902</v>
      </c>
      <c r="G190" s="57">
        <v>16000</v>
      </c>
      <c r="H190" s="129">
        <v>0</v>
      </c>
      <c r="I190" s="59">
        <v>25</v>
      </c>
      <c r="J190" s="128">
        <v>459.2</v>
      </c>
      <c r="K190" s="114">
        <f t="shared" si="42"/>
        <v>1136</v>
      </c>
      <c r="L190" s="73">
        <f t="shared" si="43"/>
        <v>176.00000000000003</v>
      </c>
      <c r="M190" s="127">
        <v>486.4</v>
      </c>
      <c r="N190" s="59">
        <f t="shared" si="44"/>
        <v>1134.4000000000001</v>
      </c>
      <c r="O190" s="59"/>
      <c r="P190" s="59">
        <f t="shared" si="45"/>
        <v>945.59999999999991</v>
      </c>
      <c r="Q190" s="59">
        <f t="shared" si="47"/>
        <v>970.59999999999991</v>
      </c>
      <c r="R190" s="59">
        <f t="shared" si="48"/>
        <v>2446.4</v>
      </c>
      <c r="S190" s="59">
        <f t="shared" si="50"/>
        <v>15029.4</v>
      </c>
      <c r="T190" s="74" t="s">
        <v>44</v>
      </c>
    </row>
    <row r="191" spans="1:20" s="39" customFormat="1" x14ac:dyDescent="0.25">
      <c r="A191" s="102">
        <v>185</v>
      </c>
      <c r="B191" s="55" t="s">
        <v>1014</v>
      </c>
      <c r="C191" s="55" t="s">
        <v>899</v>
      </c>
      <c r="D191" s="55" t="s">
        <v>1154</v>
      </c>
      <c r="E191" s="55" t="s">
        <v>183</v>
      </c>
      <c r="F191" s="56" t="s">
        <v>902</v>
      </c>
      <c r="G191" s="57">
        <v>11200</v>
      </c>
      <c r="H191" s="129">
        <v>0</v>
      </c>
      <c r="I191" s="59">
        <v>25</v>
      </c>
      <c r="J191" s="128">
        <v>321.44</v>
      </c>
      <c r="K191" s="114">
        <f t="shared" si="42"/>
        <v>795.19999999999993</v>
      </c>
      <c r="L191" s="73">
        <f t="shared" si="43"/>
        <v>123.20000000000002</v>
      </c>
      <c r="M191" s="127">
        <v>340.48</v>
      </c>
      <c r="N191" s="59">
        <f t="shared" si="44"/>
        <v>794.08</v>
      </c>
      <c r="O191" s="59"/>
      <c r="P191" s="59">
        <f t="shared" si="45"/>
        <v>661.92000000000007</v>
      </c>
      <c r="Q191" s="59">
        <f t="shared" si="47"/>
        <v>686.92000000000007</v>
      </c>
      <c r="R191" s="59">
        <f t="shared" si="48"/>
        <v>1712.48</v>
      </c>
      <c r="S191" s="59">
        <f t="shared" si="50"/>
        <v>10513.08</v>
      </c>
      <c r="T191" s="74" t="s">
        <v>44</v>
      </c>
    </row>
    <row r="192" spans="1:20" s="39" customFormat="1" x14ac:dyDescent="0.25">
      <c r="A192" s="102">
        <v>186</v>
      </c>
      <c r="B192" s="55" t="s">
        <v>1015</v>
      </c>
      <c r="C192" s="55" t="s">
        <v>899</v>
      </c>
      <c r="D192" s="55" t="s">
        <v>1154</v>
      </c>
      <c r="E192" s="55" t="s">
        <v>183</v>
      </c>
      <c r="F192" s="56" t="s">
        <v>902</v>
      </c>
      <c r="G192" s="57">
        <v>16000</v>
      </c>
      <c r="H192" s="129">
        <v>0</v>
      </c>
      <c r="I192" s="59">
        <v>25</v>
      </c>
      <c r="J192" s="128">
        <v>459.2</v>
      </c>
      <c r="K192" s="114">
        <f t="shared" ref="K192:K264" si="51">+G192*7.1%</f>
        <v>1136</v>
      </c>
      <c r="L192" s="73">
        <f t="shared" ref="L192:L264" si="52">+G192*1.1%</f>
        <v>176.00000000000003</v>
      </c>
      <c r="M192" s="127">
        <v>486.4</v>
      </c>
      <c r="N192" s="59">
        <f t="shared" ref="N192:N264" si="53">+G192*7.09%</f>
        <v>1134.4000000000001</v>
      </c>
      <c r="O192" s="59"/>
      <c r="P192" s="59">
        <f t="shared" si="45"/>
        <v>945.59999999999991</v>
      </c>
      <c r="Q192" s="59">
        <f t="shared" si="47"/>
        <v>970.59999999999991</v>
      </c>
      <c r="R192" s="59">
        <f t="shared" si="48"/>
        <v>2446.4</v>
      </c>
      <c r="S192" s="59">
        <f t="shared" si="50"/>
        <v>15029.4</v>
      </c>
      <c r="T192" s="74" t="s">
        <v>44</v>
      </c>
    </row>
    <row r="193" spans="1:21" s="39" customFormat="1" x14ac:dyDescent="0.25">
      <c r="A193" s="102">
        <v>187</v>
      </c>
      <c r="B193" s="55" t="s">
        <v>1016</v>
      </c>
      <c r="C193" s="55" t="s">
        <v>898</v>
      </c>
      <c r="D193" s="55" t="s">
        <v>1154</v>
      </c>
      <c r="E193" s="55" t="s">
        <v>183</v>
      </c>
      <c r="F193" s="56" t="s">
        <v>902</v>
      </c>
      <c r="G193" s="57">
        <v>16000</v>
      </c>
      <c r="H193" s="129">
        <v>0</v>
      </c>
      <c r="I193" s="59">
        <v>25</v>
      </c>
      <c r="J193" s="128">
        <v>459.2</v>
      </c>
      <c r="K193" s="114">
        <f t="shared" si="51"/>
        <v>1136</v>
      </c>
      <c r="L193" s="73">
        <f t="shared" si="52"/>
        <v>176.00000000000003</v>
      </c>
      <c r="M193" s="127">
        <v>486.4</v>
      </c>
      <c r="N193" s="59">
        <f t="shared" si="53"/>
        <v>1134.4000000000001</v>
      </c>
      <c r="O193" s="59"/>
      <c r="P193" s="59">
        <f t="shared" si="45"/>
        <v>945.59999999999991</v>
      </c>
      <c r="Q193" s="59">
        <f t="shared" si="47"/>
        <v>970.59999999999991</v>
      </c>
      <c r="R193" s="59">
        <f t="shared" si="48"/>
        <v>2446.4</v>
      </c>
      <c r="S193" s="59">
        <f t="shared" si="50"/>
        <v>15029.4</v>
      </c>
      <c r="T193" s="74" t="s">
        <v>44</v>
      </c>
    </row>
    <row r="194" spans="1:21" s="39" customFormat="1" x14ac:dyDescent="0.25">
      <c r="A194" s="102">
        <v>188</v>
      </c>
      <c r="B194" s="55" t="s">
        <v>1024</v>
      </c>
      <c r="C194" s="55" t="s">
        <v>898</v>
      </c>
      <c r="D194" s="55" t="s">
        <v>1154</v>
      </c>
      <c r="E194" s="55" t="s">
        <v>183</v>
      </c>
      <c r="F194" s="56" t="s">
        <v>902</v>
      </c>
      <c r="G194" s="57">
        <v>16000</v>
      </c>
      <c r="H194" s="129">
        <v>0</v>
      </c>
      <c r="I194" s="59">
        <v>25</v>
      </c>
      <c r="J194" s="128">
        <v>459.2</v>
      </c>
      <c r="K194" s="114">
        <f t="shared" si="51"/>
        <v>1136</v>
      </c>
      <c r="L194" s="73">
        <f t="shared" si="52"/>
        <v>176.00000000000003</v>
      </c>
      <c r="M194" s="127">
        <v>486.4</v>
      </c>
      <c r="N194" s="59">
        <f t="shared" si="53"/>
        <v>1134.4000000000001</v>
      </c>
      <c r="O194" s="59"/>
      <c r="P194" s="59">
        <f t="shared" si="45"/>
        <v>945.59999999999991</v>
      </c>
      <c r="Q194" s="59">
        <f t="shared" si="47"/>
        <v>970.59999999999991</v>
      </c>
      <c r="R194" s="59">
        <f t="shared" si="48"/>
        <v>2446.4</v>
      </c>
      <c r="S194" s="59">
        <f t="shared" si="50"/>
        <v>15029.4</v>
      </c>
      <c r="T194" s="74" t="s">
        <v>44</v>
      </c>
    </row>
    <row r="195" spans="1:21" s="39" customFormat="1" x14ac:dyDescent="0.25">
      <c r="A195" s="102">
        <v>189</v>
      </c>
      <c r="B195" s="55" t="s">
        <v>1025</v>
      </c>
      <c r="C195" s="55" t="s">
        <v>898</v>
      </c>
      <c r="D195" s="55" t="s">
        <v>1154</v>
      </c>
      <c r="E195" s="55" t="s">
        <v>183</v>
      </c>
      <c r="F195" s="56" t="s">
        <v>902</v>
      </c>
      <c r="G195" s="57">
        <v>16000</v>
      </c>
      <c r="H195" s="129">
        <v>0</v>
      </c>
      <c r="I195" s="59">
        <v>25</v>
      </c>
      <c r="J195" s="128">
        <v>459.2</v>
      </c>
      <c r="K195" s="114">
        <f t="shared" si="51"/>
        <v>1136</v>
      </c>
      <c r="L195" s="73">
        <f t="shared" si="52"/>
        <v>176.00000000000003</v>
      </c>
      <c r="M195" s="127">
        <v>486.4</v>
      </c>
      <c r="N195" s="59">
        <f t="shared" si="53"/>
        <v>1134.4000000000001</v>
      </c>
      <c r="O195" s="59"/>
      <c r="P195" s="59">
        <f t="shared" si="45"/>
        <v>945.59999999999991</v>
      </c>
      <c r="Q195" s="59">
        <f t="shared" si="47"/>
        <v>970.59999999999991</v>
      </c>
      <c r="R195" s="59">
        <f t="shared" si="48"/>
        <v>2446.4</v>
      </c>
      <c r="S195" s="59">
        <f t="shared" si="50"/>
        <v>15029.4</v>
      </c>
      <c r="T195" s="74" t="s">
        <v>44</v>
      </c>
    </row>
    <row r="196" spans="1:21" s="39" customFormat="1" x14ac:dyDescent="0.25">
      <c r="A196" s="102">
        <v>190</v>
      </c>
      <c r="B196" s="55" t="s">
        <v>1027</v>
      </c>
      <c r="C196" s="55" t="s">
        <v>898</v>
      </c>
      <c r="D196" s="55" t="s">
        <v>1154</v>
      </c>
      <c r="E196" s="55" t="s">
        <v>183</v>
      </c>
      <c r="F196" s="56" t="s">
        <v>902</v>
      </c>
      <c r="G196" s="57">
        <v>16000</v>
      </c>
      <c r="H196" s="129">
        <v>0</v>
      </c>
      <c r="I196" s="59">
        <v>25</v>
      </c>
      <c r="J196" s="128">
        <v>459.2</v>
      </c>
      <c r="K196" s="114">
        <f t="shared" si="51"/>
        <v>1136</v>
      </c>
      <c r="L196" s="73">
        <f t="shared" si="52"/>
        <v>176.00000000000003</v>
      </c>
      <c r="M196" s="127">
        <v>486.4</v>
      </c>
      <c r="N196" s="59">
        <f t="shared" si="53"/>
        <v>1134.4000000000001</v>
      </c>
      <c r="O196" s="59"/>
      <c r="P196" s="59">
        <f t="shared" ref="P196:P264" si="54">+J196+M196</f>
        <v>945.59999999999991</v>
      </c>
      <c r="Q196" s="59">
        <f t="shared" si="47"/>
        <v>970.59999999999991</v>
      </c>
      <c r="R196" s="59">
        <f t="shared" si="48"/>
        <v>2446.4</v>
      </c>
      <c r="S196" s="59">
        <f t="shared" si="50"/>
        <v>15029.4</v>
      </c>
      <c r="T196" s="74" t="s">
        <v>44</v>
      </c>
    </row>
    <row r="197" spans="1:21" s="39" customFormat="1" x14ac:dyDescent="0.25">
      <c r="A197" s="102">
        <v>191</v>
      </c>
      <c r="B197" s="55" t="s">
        <v>1029</v>
      </c>
      <c r="C197" s="55" t="s">
        <v>898</v>
      </c>
      <c r="D197" s="55" t="s">
        <v>1154</v>
      </c>
      <c r="E197" s="55" t="s">
        <v>183</v>
      </c>
      <c r="F197" s="56" t="s">
        <v>902</v>
      </c>
      <c r="G197" s="57">
        <v>16000</v>
      </c>
      <c r="H197" s="129">
        <v>0</v>
      </c>
      <c r="I197" s="59">
        <v>25</v>
      </c>
      <c r="J197" s="128">
        <v>459.2</v>
      </c>
      <c r="K197" s="114">
        <f t="shared" si="51"/>
        <v>1136</v>
      </c>
      <c r="L197" s="73">
        <f t="shared" si="52"/>
        <v>176.00000000000003</v>
      </c>
      <c r="M197" s="127">
        <v>486.4</v>
      </c>
      <c r="N197" s="59">
        <f t="shared" si="53"/>
        <v>1134.4000000000001</v>
      </c>
      <c r="O197" s="59"/>
      <c r="P197" s="59">
        <f t="shared" si="54"/>
        <v>945.59999999999991</v>
      </c>
      <c r="Q197" s="59">
        <f t="shared" si="47"/>
        <v>970.59999999999991</v>
      </c>
      <c r="R197" s="59">
        <f t="shared" si="48"/>
        <v>2446.4</v>
      </c>
      <c r="S197" s="59">
        <f t="shared" si="50"/>
        <v>15029.4</v>
      </c>
      <c r="T197" s="74" t="s">
        <v>44</v>
      </c>
    </row>
    <row r="198" spans="1:21" s="54" customFormat="1" x14ac:dyDescent="0.25">
      <c r="A198" s="102">
        <v>192</v>
      </c>
      <c r="B198" s="55" t="s">
        <v>1092</v>
      </c>
      <c r="C198" s="55" t="s">
        <v>898</v>
      </c>
      <c r="D198" s="55" t="s">
        <v>1154</v>
      </c>
      <c r="E198" s="55" t="s">
        <v>183</v>
      </c>
      <c r="F198" s="56" t="s">
        <v>902</v>
      </c>
      <c r="G198" s="57">
        <v>16000</v>
      </c>
      <c r="H198" s="129">
        <v>0</v>
      </c>
      <c r="I198" s="59">
        <v>25</v>
      </c>
      <c r="J198" s="128">
        <v>459.2</v>
      </c>
      <c r="K198" s="114">
        <f t="shared" si="51"/>
        <v>1136</v>
      </c>
      <c r="L198" s="73">
        <f t="shared" si="52"/>
        <v>176.00000000000003</v>
      </c>
      <c r="M198" s="127">
        <v>486.4</v>
      </c>
      <c r="N198" s="59">
        <f t="shared" si="53"/>
        <v>1134.4000000000001</v>
      </c>
      <c r="O198" s="59"/>
      <c r="P198" s="59">
        <f t="shared" si="54"/>
        <v>945.59999999999991</v>
      </c>
      <c r="Q198" s="59">
        <f t="shared" si="47"/>
        <v>970.59999999999991</v>
      </c>
      <c r="R198" s="59">
        <f t="shared" si="48"/>
        <v>2446.4</v>
      </c>
      <c r="S198" s="59">
        <f t="shared" si="50"/>
        <v>15029.4</v>
      </c>
      <c r="T198" s="74" t="s">
        <v>44</v>
      </c>
    </row>
    <row r="199" spans="1:21" s="54" customFormat="1" x14ac:dyDescent="0.25">
      <c r="A199" s="102">
        <v>193</v>
      </c>
      <c r="B199" s="55" t="s">
        <v>1095</v>
      </c>
      <c r="C199" s="55" t="s">
        <v>898</v>
      </c>
      <c r="D199" s="55" t="s">
        <v>1154</v>
      </c>
      <c r="E199" s="55" t="s">
        <v>183</v>
      </c>
      <c r="F199" s="56" t="s">
        <v>902</v>
      </c>
      <c r="G199" s="57">
        <v>16000</v>
      </c>
      <c r="H199" s="129">
        <v>0</v>
      </c>
      <c r="I199" s="59">
        <v>25</v>
      </c>
      <c r="J199" s="128">
        <v>459.2</v>
      </c>
      <c r="K199" s="114">
        <f t="shared" si="51"/>
        <v>1136</v>
      </c>
      <c r="L199" s="73">
        <f t="shared" si="52"/>
        <v>176.00000000000003</v>
      </c>
      <c r="M199" s="127">
        <v>486.4</v>
      </c>
      <c r="N199" s="59">
        <f t="shared" si="53"/>
        <v>1134.4000000000001</v>
      </c>
      <c r="O199" s="59"/>
      <c r="P199" s="59">
        <f t="shared" si="54"/>
        <v>945.59999999999991</v>
      </c>
      <c r="Q199" s="59">
        <f t="shared" si="47"/>
        <v>970.59999999999991</v>
      </c>
      <c r="R199" s="59">
        <f t="shared" si="48"/>
        <v>2446.4</v>
      </c>
      <c r="S199" s="59">
        <f t="shared" si="50"/>
        <v>15029.4</v>
      </c>
      <c r="T199" s="74" t="s">
        <v>44</v>
      </c>
    </row>
    <row r="200" spans="1:21" s="39" customFormat="1" x14ac:dyDescent="0.25">
      <c r="A200" s="102">
        <v>194</v>
      </c>
      <c r="B200" s="55" t="s">
        <v>187</v>
      </c>
      <c r="C200" s="55" t="s">
        <v>898</v>
      </c>
      <c r="D200" s="55" t="s">
        <v>1152</v>
      </c>
      <c r="E200" s="55" t="s">
        <v>191</v>
      </c>
      <c r="F200" s="56" t="s">
        <v>907</v>
      </c>
      <c r="G200" s="57">
        <v>65000</v>
      </c>
      <c r="H200" s="124">
        <v>4427.58</v>
      </c>
      <c r="I200" s="59">
        <v>25</v>
      </c>
      <c r="J200" s="128">
        <v>1865.5</v>
      </c>
      <c r="K200" s="114">
        <f t="shared" si="51"/>
        <v>4615</v>
      </c>
      <c r="L200" s="73">
        <f t="shared" si="52"/>
        <v>715.00000000000011</v>
      </c>
      <c r="M200" s="127">
        <v>1976</v>
      </c>
      <c r="N200" s="59">
        <f t="shared" si="53"/>
        <v>4608.5</v>
      </c>
      <c r="O200" s="59"/>
      <c r="P200" s="59">
        <f t="shared" si="54"/>
        <v>3841.5</v>
      </c>
      <c r="Q200" s="59">
        <f t="shared" si="47"/>
        <v>8294.08</v>
      </c>
      <c r="R200" s="59">
        <f t="shared" si="48"/>
        <v>9938.5</v>
      </c>
      <c r="S200" s="59">
        <f t="shared" si="50"/>
        <v>56705.919999999998</v>
      </c>
      <c r="T200" s="74" t="s">
        <v>44</v>
      </c>
    </row>
    <row r="201" spans="1:21" s="39" customFormat="1" x14ac:dyDescent="0.25">
      <c r="A201" s="102">
        <v>195</v>
      </c>
      <c r="B201" s="55" t="s">
        <v>188</v>
      </c>
      <c r="C201" s="55" t="s">
        <v>899</v>
      </c>
      <c r="D201" s="55" t="s">
        <v>1152</v>
      </c>
      <c r="E201" s="55" t="s">
        <v>192</v>
      </c>
      <c r="F201" s="56" t="s">
        <v>906</v>
      </c>
      <c r="G201" s="57">
        <v>35000</v>
      </c>
      <c r="H201" s="129">
        <v>0</v>
      </c>
      <c r="I201" s="59">
        <v>25</v>
      </c>
      <c r="J201" s="128">
        <v>1004.5</v>
      </c>
      <c r="K201" s="114">
        <f t="shared" si="51"/>
        <v>2485</v>
      </c>
      <c r="L201" s="73">
        <f t="shared" si="52"/>
        <v>385.00000000000006</v>
      </c>
      <c r="M201" s="127">
        <v>1064</v>
      </c>
      <c r="N201" s="59">
        <f t="shared" si="53"/>
        <v>2481.5</v>
      </c>
      <c r="O201" s="59"/>
      <c r="P201" s="59">
        <f t="shared" si="54"/>
        <v>2068.5</v>
      </c>
      <c r="Q201" s="59">
        <f t="shared" si="47"/>
        <v>2093.5</v>
      </c>
      <c r="R201" s="59">
        <f t="shared" si="48"/>
        <v>5351.5</v>
      </c>
      <c r="S201" s="59">
        <f t="shared" si="50"/>
        <v>32906.5</v>
      </c>
      <c r="T201" s="74" t="s">
        <v>44</v>
      </c>
    </row>
    <row r="202" spans="1:21" s="39" customFormat="1" x14ac:dyDescent="0.25">
      <c r="A202" s="102">
        <v>196</v>
      </c>
      <c r="B202" s="55" t="s">
        <v>189</v>
      </c>
      <c r="C202" s="55" t="s">
        <v>898</v>
      </c>
      <c r="D202" s="55" t="s">
        <v>1152</v>
      </c>
      <c r="E202" s="55" t="s">
        <v>150</v>
      </c>
      <c r="F202" s="56" t="s">
        <v>906</v>
      </c>
      <c r="G202" s="57">
        <v>35000</v>
      </c>
      <c r="H202" s="129">
        <v>0</v>
      </c>
      <c r="I202" s="59">
        <v>25</v>
      </c>
      <c r="J202" s="128">
        <v>1004.5</v>
      </c>
      <c r="K202" s="114">
        <f t="shared" si="51"/>
        <v>2485</v>
      </c>
      <c r="L202" s="73">
        <f t="shared" si="52"/>
        <v>385.00000000000006</v>
      </c>
      <c r="M202" s="127">
        <v>1064</v>
      </c>
      <c r="N202" s="59">
        <f t="shared" si="53"/>
        <v>2481.5</v>
      </c>
      <c r="O202" s="59"/>
      <c r="P202" s="59">
        <f t="shared" si="54"/>
        <v>2068.5</v>
      </c>
      <c r="Q202" s="59">
        <f t="shared" si="47"/>
        <v>2093.5</v>
      </c>
      <c r="R202" s="59">
        <f t="shared" si="48"/>
        <v>5351.5</v>
      </c>
      <c r="S202" s="59">
        <f t="shared" si="50"/>
        <v>32906.5</v>
      </c>
      <c r="T202" s="74" t="s">
        <v>44</v>
      </c>
    </row>
    <row r="203" spans="1:21" s="39" customFormat="1" x14ac:dyDescent="0.25">
      <c r="A203" s="102">
        <v>197</v>
      </c>
      <c r="B203" s="55" t="s">
        <v>888</v>
      </c>
      <c r="C203" s="55" t="s">
        <v>899</v>
      </c>
      <c r="D203" s="55" t="s">
        <v>1153</v>
      </c>
      <c r="E203" s="55" t="s">
        <v>889</v>
      </c>
      <c r="F203" s="56" t="s">
        <v>906</v>
      </c>
      <c r="G203" s="57">
        <v>42000</v>
      </c>
      <c r="H203" s="129">
        <v>724.92</v>
      </c>
      <c r="I203" s="59">
        <v>25</v>
      </c>
      <c r="J203" s="128">
        <v>1205.4000000000001</v>
      </c>
      <c r="K203" s="114">
        <f t="shared" si="51"/>
        <v>2981.9999999999995</v>
      </c>
      <c r="L203" s="73">
        <f t="shared" si="52"/>
        <v>462.00000000000006</v>
      </c>
      <c r="M203" s="151">
        <v>1276.8</v>
      </c>
      <c r="N203" s="59">
        <f t="shared" si="53"/>
        <v>2977.8</v>
      </c>
      <c r="O203" s="59"/>
      <c r="P203" s="59">
        <f t="shared" si="54"/>
        <v>2482.1999999999998</v>
      </c>
      <c r="Q203" s="59">
        <f t="shared" si="47"/>
        <v>3232.12</v>
      </c>
      <c r="R203" s="59">
        <f t="shared" si="48"/>
        <v>6421.7999999999993</v>
      </c>
      <c r="S203" s="59">
        <f t="shared" si="50"/>
        <v>38767.879999999997</v>
      </c>
      <c r="T203" s="74" t="s">
        <v>44</v>
      </c>
    </row>
    <row r="204" spans="1:21" s="39" customFormat="1" x14ac:dyDescent="0.25">
      <c r="A204" s="102">
        <v>198</v>
      </c>
      <c r="B204" s="55" t="s">
        <v>1125</v>
      </c>
      <c r="C204" s="55" t="s">
        <v>899</v>
      </c>
      <c r="D204" s="55" t="s">
        <v>1153</v>
      </c>
      <c r="E204" s="55" t="s">
        <v>185</v>
      </c>
      <c r="F204" s="56" t="s">
        <v>906</v>
      </c>
      <c r="G204" s="57">
        <v>24000</v>
      </c>
      <c r="H204" s="129">
        <v>0</v>
      </c>
      <c r="I204" s="59">
        <v>25</v>
      </c>
      <c r="J204" s="128">
        <v>688.8</v>
      </c>
      <c r="K204" s="114">
        <f t="shared" si="51"/>
        <v>1703.9999999999998</v>
      </c>
      <c r="L204" s="73">
        <f t="shared" si="52"/>
        <v>264</v>
      </c>
      <c r="M204" s="151">
        <v>729.6</v>
      </c>
      <c r="N204" s="59">
        <f t="shared" si="53"/>
        <v>1701.6000000000001</v>
      </c>
      <c r="O204" s="59"/>
      <c r="P204" s="59">
        <f t="shared" si="54"/>
        <v>1418.4</v>
      </c>
      <c r="Q204" s="59">
        <f t="shared" si="47"/>
        <v>1443.4</v>
      </c>
      <c r="R204" s="59">
        <f t="shared" si="48"/>
        <v>3669.6</v>
      </c>
      <c r="S204" s="59">
        <f t="shared" si="50"/>
        <v>22556.6</v>
      </c>
      <c r="T204" s="74" t="s">
        <v>44</v>
      </c>
    </row>
    <row r="205" spans="1:21" s="39" customFormat="1" x14ac:dyDescent="0.25">
      <c r="A205" s="102">
        <v>199</v>
      </c>
      <c r="B205" s="55" t="s">
        <v>194</v>
      </c>
      <c r="C205" s="55" t="s">
        <v>899</v>
      </c>
      <c r="D205" s="55" t="s">
        <v>1153</v>
      </c>
      <c r="E205" s="55" t="s">
        <v>186</v>
      </c>
      <c r="F205" s="56" t="s">
        <v>902</v>
      </c>
      <c r="G205" s="57">
        <v>28350</v>
      </c>
      <c r="H205" s="129">
        <v>0</v>
      </c>
      <c r="I205" s="59">
        <v>25</v>
      </c>
      <c r="J205" s="128">
        <v>813.65</v>
      </c>
      <c r="K205" s="114">
        <f t="shared" si="51"/>
        <v>2012.85</v>
      </c>
      <c r="L205" s="73">
        <f t="shared" si="52"/>
        <v>311.85000000000002</v>
      </c>
      <c r="M205" s="127">
        <v>861.84</v>
      </c>
      <c r="N205" s="59">
        <f t="shared" si="53"/>
        <v>2010.0150000000001</v>
      </c>
      <c r="O205" s="59"/>
      <c r="P205" s="59">
        <f t="shared" si="54"/>
        <v>1675.49</v>
      </c>
      <c r="Q205" s="59">
        <f t="shared" si="47"/>
        <v>1700.49</v>
      </c>
      <c r="R205" s="59">
        <f t="shared" si="48"/>
        <v>4334.7150000000001</v>
      </c>
      <c r="S205" s="59">
        <f t="shared" si="50"/>
        <v>26649.51</v>
      </c>
      <c r="T205" s="74" t="s">
        <v>44</v>
      </c>
    </row>
    <row r="206" spans="1:21" s="39" customFormat="1" x14ac:dyDescent="0.25">
      <c r="A206" s="102">
        <v>200</v>
      </c>
      <c r="B206" s="55" t="s">
        <v>193</v>
      </c>
      <c r="C206" s="55" t="s">
        <v>899</v>
      </c>
      <c r="D206" s="55" t="s">
        <v>1153</v>
      </c>
      <c r="E206" s="55" t="s">
        <v>195</v>
      </c>
      <c r="F206" s="56" t="s">
        <v>907</v>
      </c>
      <c r="G206" s="57">
        <v>16000</v>
      </c>
      <c r="H206" s="129">
        <v>0</v>
      </c>
      <c r="I206" s="59">
        <v>25</v>
      </c>
      <c r="J206" s="128">
        <v>459.2</v>
      </c>
      <c r="K206" s="114">
        <f t="shared" si="51"/>
        <v>1136</v>
      </c>
      <c r="L206" s="73">
        <f t="shared" si="52"/>
        <v>176.00000000000003</v>
      </c>
      <c r="M206" s="127">
        <v>486.4</v>
      </c>
      <c r="N206" s="59">
        <f t="shared" si="53"/>
        <v>1134.4000000000001</v>
      </c>
      <c r="O206" s="59"/>
      <c r="P206" s="59">
        <f t="shared" si="54"/>
        <v>945.59999999999991</v>
      </c>
      <c r="Q206" s="59">
        <f t="shared" si="47"/>
        <v>970.59999999999991</v>
      </c>
      <c r="R206" s="59">
        <f t="shared" si="48"/>
        <v>2446.4</v>
      </c>
      <c r="S206" s="59">
        <f t="shared" si="50"/>
        <v>15029.4</v>
      </c>
      <c r="T206" s="74" t="s">
        <v>44</v>
      </c>
    </row>
    <row r="207" spans="1:21" s="39" customFormat="1" x14ac:dyDescent="0.25">
      <c r="A207" s="102">
        <v>201</v>
      </c>
      <c r="B207" s="55" t="s">
        <v>214</v>
      </c>
      <c r="C207" s="55" t="s">
        <v>899</v>
      </c>
      <c r="D207" s="55" t="s">
        <v>205</v>
      </c>
      <c r="E207" s="55" t="s">
        <v>217</v>
      </c>
      <c r="F207" s="56" t="s">
        <v>902</v>
      </c>
      <c r="G207" s="57">
        <v>25000</v>
      </c>
      <c r="H207" s="129">
        <v>0</v>
      </c>
      <c r="I207" s="59">
        <v>25</v>
      </c>
      <c r="J207" s="128">
        <v>717.5</v>
      </c>
      <c r="K207" s="114">
        <f t="shared" si="51"/>
        <v>1774.9999999999998</v>
      </c>
      <c r="L207" s="73">
        <f t="shared" si="52"/>
        <v>275</v>
      </c>
      <c r="M207" s="127">
        <v>760</v>
      </c>
      <c r="N207" s="59">
        <f t="shared" si="53"/>
        <v>1772.5000000000002</v>
      </c>
      <c r="O207" s="59"/>
      <c r="P207" s="59">
        <f t="shared" si="54"/>
        <v>1477.5</v>
      </c>
      <c r="Q207" s="59">
        <f t="shared" si="47"/>
        <v>1502.5</v>
      </c>
      <c r="R207" s="59">
        <f t="shared" si="48"/>
        <v>3822.5</v>
      </c>
      <c r="S207" s="59">
        <f t="shared" si="50"/>
        <v>23497.5</v>
      </c>
      <c r="T207" s="74" t="s">
        <v>44</v>
      </c>
    </row>
    <row r="208" spans="1:21" s="41" customFormat="1" ht="16.5" x14ac:dyDescent="0.25">
      <c r="A208" s="102">
        <v>202</v>
      </c>
      <c r="B208" s="61" t="s">
        <v>882</v>
      </c>
      <c r="C208" s="61" t="s">
        <v>898</v>
      </c>
      <c r="D208" s="55" t="s">
        <v>205</v>
      </c>
      <c r="E208" s="61" t="s">
        <v>68</v>
      </c>
      <c r="F208" s="62" t="s">
        <v>906</v>
      </c>
      <c r="G208" s="63">
        <v>30000</v>
      </c>
      <c r="H208" s="129">
        <v>0</v>
      </c>
      <c r="I208" s="59">
        <v>25</v>
      </c>
      <c r="J208" s="144">
        <v>861</v>
      </c>
      <c r="K208" s="114">
        <f t="shared" si="51"/>
        <v>2130</v>
      </c>
      <c r="L208" s="73">
        <f t="shared" si="52"/>
        <v>330.00000000000006</v>
      </c>
      <c r="M208" s="127">
        <v>912</v>
      </c>
      <c r="N208" s="59">
        <f t="shared" si="53"/>
        <v>2127</v>
      </c>
      <c r="O208" s="64"/>
      <c r="P208" s="59">
        <f t="shared" si="54"/>
        <v>1773</v>
      </c>
      <c r="Q208" s="59">
        <f t="shared" ref="Q208:Q274" si="55">+H208+I208+J208+M208+O208</f>
        <v>1798</v>
      </c>
      <c r="R208" s="59">
        <f t="shared" ref="R208:R274" si="56">+K208+L208+N208</f>
        <v>4587</v>
      </c>
      <c r="S208" s="59">
        <f t="shared" si="50"/>
        <v>28202</v>
      </c>
      <c r="T208" s="74" t="s">
        <v>44</v>
      </c>
      <c r="U208" s="40"/>
    </row>
    <row r="209" spans="1:20" s="51" customFormat="1" x14ac:dyDescent="0.25">
      <c r="A209" s="102">
        <v>203</v>
      </c>
      <c r="B209" s="55" t="s">
        <v>880</v>
      </c>
      <c r="C209" s="55" t="s">
        <v>899</v>
      </c>
      <c r="D209" s="55" t="s">
        <v>205</v>
      </c>
      <c r="E209" s="55" t="s">
        <v>68</v>
      </c>
      <c r="F209" s="56" t="s">
        <v>902</v>
      </c>
      <c r="G209" s="57">
        <v>30000</v>
      </c>
      <c r="H209" s="129">
        <v>0</v>
      </c>
      <c r="I209" s="59">
        <v>25</v>
      </c>
      <c r="J209" s="128">
        <v>861</v>
      </c>
      <c r="K209" s="114">
        <f t="shared" si="51"/>
        <v>2130</v>
      </c>
      <c r="L209" s="73">
        <f t="shared" si="52"/>
        <v>330.00000000000006</v>
      </c>
      <c r="M209" s="151">
        <v>912</v>
      </c>
      <c r="N209" s="59">
        <f t="shared" si="53"/>
        <v>2127</v>
      </c>
      <c r="O209" s="59"/>
      <c r="P209" s="59">
        <f t="shared" si="54"/>
        <v>1773</v>
      </c>
      <c r="Q209" s="59">
        <f t="shared" si="55"/>
        <v>1798</v>
      </c>
      <c r="R209" s="59">
        <f t="shared" si="56"/>
        <v>4587</v>
      </c>
      <c r="S209" s="59">
        <v>17240.73</v>
      </c>
      <c r="T209" s="74" t="s">
        <v>44</v>
      </c>
    </row>
    <row r="210" spans="1:20" s="39" customFormat="1" x14ac:dyDescent="0.25">
      <c r="A210" s="102">
        <v>204</v>
      </c>
      <c r="B210" s="55" t="s">
        <v>206</v>
      </c>
      <c r="C210" s="55" t="s">
        <v>899</v>
      </c>
      <c r="D210" s="55" t="s">
        <v>205</v>
      </c>
      <c r="E210" s="55" t="s">
        <v>216</v>
      </c>
      <c r="F210" s="56" t="s">
        <v>902</v>
      </c>
      <c r="G210" s="57">
        <v>24000</v>
      </c>
      <c r="H210" s="129">
        <v>0</v>
      </c>
      <c r="I210" s="59">
        <v>25</v>
      </c>
      <c r="J210" s="128">
        <v>688.8</v>
      </c>
      <c r="K210" s="114">
        <f t="shared" si="51"/>
        <v>1703.9999999999998</v>
      </c>
      <c r="L210" s="73">
        <f t="shared" si="52"/>
        <v>264</v>
      </c>
      <c r="M210" s="127">
        <v>729.6</v>
      </c>
      <c r="N210" s="59">
        <f t="shared" si="53"/>
        <v>1701.6000000000001</v>
      </c>
      <c r="O210" s="59"/>
      <c r="P210" s="59">
        <f t="shared" si="54"/>
        <v>1418.4</v>
      </c>
      <c r="Q210" s="59">
        <f t="shared" si="55"/>
        <v>1443.4</v>
      </c>
      <c r="R210" s="59">
        <f t="shared" si="56"/>
        <v>3669.6</v>
      </c>
      <c r="S210" s="59">
        <f t="shared" ref="S210:S243" si="57">+G210-Q210</f>
        <v>22556.6</v>
      </c>
      <c r="T210" s="74" t="s">
        <v>44</v>
      </c>
    </row>
    <row r="211" spans="1:20" s="39" customFormat="1" x14ac:dyDescent="0.25">
      <c r="A211" s="102">
        <v>205</v>
      </c>
      <c r="B211" s="55" t="s">
        <v>878</v>
      </c>
      <c r="C211" s="55" t="s">
        <v>899</v>
      </c>
      <c r="D211" s="55" t="s">
        <v>205</v>
      </c>
      <c r="E211" s="55" t="s">
        <v>104</v>
      </c>
      <c r="F211" s="56" t="s">
        <v>902</v>
      </c>
      <c r="G211" s="57">
        <v>25000</v>
      </c>
      <c r="H211" s="129">
        <v>0</v>
      </c>
      <c r="I211" s="59">
        <v>25</v>
      </c>
      <c r="J211" s="128">
        <v>717.5</v>
      </c>
      <c r="K211" s="114">
        <f t="shared" si="51"/>
        <v>1774.9999999999998</v>
      </c>
      <c r="L211" s="73">
        <f t="shared" si="52"/>
        <v>275</v>
      </c>
      <c r="M211" s="127">
        <v>760</v>
      </c>
      <c r="N211" s="59">
        <f t="shared" si="53"/>
        <v>1772.5000000000002</v>
      </c>
      <c r="O211" s="59"/>
      <c r="P211" s="59">
        <f t="shared" si="54"/>
        <v>1477.5</v>
      </c>
      <c r="Q211" s="59">
        <f t="shared" si="55"/>
        <v>1502.5</v>
      </c>
      <c r="R211" s="59">
        <f t="shared" si="56"/>
        <v>3822.5</v>
      </c>
      <c r="S211" s="59">
        <f t="shared" si="57"/>
        <v>23497.5</v>
      </c>
      <c r="T211" s="74" t="s">
        <v>44</v>
      </c>
    </row>
    <row r="212" spans="1:20" s="39" customFormat="1" x14ac:dyDescent="0.25">
      <c r="A212" s="102">
        <v>206</v>
      </c>
      <c r="B212" s="55" t="s">
        <v>986</v>
      </c>
      <c r="C212" s="55" t="s">
        <v>899</v>
      </c>
      <c r="D212" s="55" t="s">
        <v>205</v>
      </c>
      <c r="E212" s="55" t="s">
        <v>108</v>
      </c>
      <c r="F212" s="56" t="s">
        <v>902</v>
      </c>
      <c r="G212" s="57">
        <v>24000</v>
      </c>
      <c r="H212" s="129">
        <v>0</v>
      </c>
      <c r="I212" s="59">
        <v>25</v>
      </c>
      <c r="J212" s="128">
        <v>688.8</v>
      </c>
      <c r="K212" s="114">
        <f t="shared" si="51"/>
        <v>1703.9999999999998</v>
      </c>
      <c r="L212" s="73">
        <f t="shared" si="52"/>
        <v>264</v>
      </c>
      <c r="M212" s="127">
        <v>729.6</v>
      </c>
      <c r="N212" s="59">
        <f t="shared" si="53"/>
        <v>1701.6000000000001</v>
      </c>
      <c r="O212" s="59"/>
      <c r="P212" s="59">
        <f t="shared" si="54"/>
        <v>1418.4</v>
      </c>
      <c r="Q212" s="59">
        <f t="shared" si="55"/>
        <v>1443.4</v>
      </c>
      <c r="R212" s="59">
        <f t="shared" si="56"/>
        <v>3669.6</v>
      </c>
      <c r="S212" s="59">
        <f t="shared" si="57"/>
        <v>22556.6</v>
      </c>
      <c r="T212" s="74" t="s">
        <v>44</v>
      </c>
    </row>
    <row r="213" spans="1:20" s="39" customFormat="1" x14ac:dyDescent="0.25">
      <c r="A213" s="102">
        <v>207</v>
      </c>
      <c r="B213" s="55" t="s">
        <v>208</v>
      </c>
      <c r="C213" s="55" t="s">
        <v>899</v>
      </c>
      <c r="D213" s="55" t="s">
        <v>205</v>
      </c>
      <c r="E213" s="55" t="s">
        <v>42</v>
      </c>
      <c r="F213" s="56" t="s">
        <v>907</v>
      </c>
      <c r="G213" s="57">
        <v>24000</v>
      </c>
      <c r="H213" s="129">
        <v>0</v>
      </c>
      <c r="I213" s="59">
        <v>25</v>
      </c>
      <c r="J213" s="128">
        <v>688.8</v>
      </c>
      <c r="K213" s="114">
        <f t="shared" si="51"/>
        <v>1703.9999999999998</v>
      </c>
      <c r="L213" s="73">
        <f t="shared" si="52"/>
        <v>264</v>
      </c>
      <c r="M213" s="127">
        <v>729.6</v>
      </c>
      <c r="N213" s="59">
        <f t="shared" si="53"/>
        <v>1701.6000000000001</v>
      </c>
      <c r="O213" s="59"/>
      <c r="P213" s="59">
        <f t="shared" si="54"/>
        <v>1418.4</v>
      </c>
      <c r="Q213" s="59">
        <f t="shared" si="55"/>
        <v>1443.4</v>
      </c>
      <c r="R213" s="59">
        <f t="shared" si="56"/>
        <v>3669.6</v>
      </c>
      <c r="S213" s="59">
        <f t="shared" si="57"/>
        <v>22556.6</v>
      </c>
      <c r="T213" s="74" t="s">
        <v>44</v>
      </c>
    </row>
    <row r="214" spans="1:20" s="39" customFormat="1" x14ac:dyDescent="0.25">
      <c r="A214" s="102">
        <v>208</v>
      </c>
      <c r="B214" s="55" t="s">
        <v>212</v>
      </c>
      <c r="C214" s="55" t="s">
        <v>899</v>
      </c>
      <c r="D214" s="55" t="s">
        <v>205</v>
      </c>
      <c r="E214" s="55" t="s">
        <v>42</v>
      </c>
      <c r="F214" s="56" t="s">
        <v>902</v>
      </c>
      <c r="G214" s="57">
        <v>24000</v>
      </c>
      <c r="H214" s="129">
        <v>0</v>
      </c>
      <c r="I214" s="59">
        <v>25</v>
      </c>
      <c r="J214" s="128">
        <v>688.8</v>
      </c>
      <c r="K214" s="114">
        <f t="shared" si="51"/>
        <v>1703.9999999999998</v>
      </c>
      <c r="L214" s="73">
        <f t="shared" si="52"/>
        <v>264</v>
      </c>
      <c r="M214" s="127">
        <v>729.6</v>
      </c>
      <c r="N214" s="59">
        <f t="shared" si="53"/>
        <v>1701.6000000000001</v>
      </c>
      <c r="O214" s="59"/>
      <c r="P214" s="59">
        <f t="shared" si="54"/>
        <v>1418.4</v>
      </c>
      <c r="Q214" s="59">
        <f t="shared" si="55"/>
        <v>1443.4</v>
      </c>
      <c r="R214" s="59">
        <f t="shared" si="56"/>
        <v>3669.6</v>
      </c>
      <c r="S214" s="59">
        <f t="shared" si="57"/>
        <v>22556.6</v>
      </c>
      <c r="T214" s="74" t="s">
        <v>44</v>
      </c>
    </row>
    <row r="215" spans="1:20" s="39" customFormat="1" x14ac:dyDescent="0.25">
      <c r="A215" s="102">
        <v>209</v>
      </c>
      <c r="B215" s="55" t="s">
        <v>93</v>
      </c>
      <c r="C215" s="55" t="s">
        <v>899</v>
      </c>
      <c r="D215" s="55" t="s">
        <v>205</v>
      </c>
      <c r="E215" s="55" t="s">
        <v>108</v>
      </c>
      <c r="F215" s="56" t="s">
        <v>902</v>
      </c>
      <c r="G215" s="57">
        <v>25200</v>
      </c>
      <c r="H215" s="129">
        <v>0</v>
      </c>
      <c r="I215" s="59">
        <v>25</v>
      </c>
      <c r="J215" s="128">
        <v>723.24</v>
      </c>
      <c r="K215" s="114">
        <f t="shared" si="51"/>
        <v>1789.1999999999998</v>
      </c>
      <c r="L215" s="73">
        <f t="shared" si="52"/>
        <v>277.20000000000005</v>
      </c>
      <c r="M215" s="127">
        <v>766.08</v>
      </c>
      <c r="N215" s="59">
        <f t="shared" si="53"/>
        <v>1786.68</v>
      </c>
      <c r="O215" s="59"/>
      <c r="P215" s="59">
        <f t="shared" si="54"/>
        <v>1489.3200000000002</v>
      </c>
      <c r="Q215" s="59">
        <f t="shared" si="55"/>
        <v>1514.3200000000002</v>
      </c>
      <c r="R215" s="59">
        <f t="shared" si="56"/>
        <v>3853.08</v>
      </c>
      <c r="S215" s="59">
        <f t="shared" si="57"/>
        <v>23685.68</v>
      </c>
      <c r="T215" s="74" t="s">
        <v>44</v>
      </c>
    </row>
    <row r="216" spans="1:20" s="39" customFormat="1" x14ac:dyDescent="0.25">
      <c r="A216" s="102">
        <v>210</v>
      </c>
      <c r="B216" s="55" t="s">
        <v>36</v>
      </c>
      <c r="C216" s="55" t="s">
        <v>899</v>
      </c>
      <c r="D216" s="55" t="s">
        <v>205</v>
      </c>
      <c r="E216" s="55" t="s">
        <v>42</v>
      </c>
      <c r="F216" s="56" t="s">
        <v>907</v>
      </c>
      <c r="G216" s="57">
        <v>24000</v>
      </c>
      <c r="H216" s="129">
        <v>0</v>
      </c>
      <c r="I216" s="59">
        <v>25</v>
      </c>
      <c r="J216" s="128">
        <v>688.8</v>
      </c>
      <c r="K216" s="114">
        <f t="shared" si="51"/>
        <v>1703.9999999999998</v>
      </c>
      <c r="L216" s="73">
        <f t="shared" si="52"/>
        <v>264</v>
      </c>
      <c r="M216" s="127">
        <v>729.6</v>
      </c>
      <c r="N216" s="59">
        <f t="shared" si="53"/>
        <v>1701.6000000000001</v>
      </c>
      <c r="O216" s="59"/>
      <c r="P216" s="59">
        <f t="shared" si="54"/>
        <v>1418.4</v>
      </c>
      <c r="Q216" s="59">
        <f t="shared" si="55"/>
        <v>1443.4</v>
      </c>
      <c r="R216" s="59">
        <f t="shared" si="56"/>
        <v>3669.6</v>
      </c>
      <c r="S216" s="59">
        <f t="shared" si="57"/>
        <v>22556.6</v>
      </c>
      <c r="T216" s="74" t="s">
        <v>44</v>
      </c>
    </row>
    <row r="217" spans="1:20" s="39" customFormat="1" x14ac:dyDescent="0.25">
      <c r="A217" s="102">
        <v>211</v>
      </c>
      <c r="B217" s="55" t="s">
        <v>879</v>
      </c>
      <c r="C217" s="55" t="s">
        <v>899</v>
      </c>
      <c r="D217" s="55" t="s">
        <v>205</v>
      </c>
      <c r="E217" s="55" t="s">
        <v>42</v>
      </c>
      <c r="F217" s="56" t="s">
        <v>902</v>
      </c>
      <c r="G217" s="57">
        <v>24000</v>
      </c>
      <c r="H217" s="129">
        <v>0</v>
      </c>
      <c r="I217" s="59">
        <v>25</v>
      </c>
      <c r="J217" s="128">
        <v>688.8</v>
      </c>
      <c r="K217" s="114">
        <f t="shared" si="51"/>
        <v>1703.9999999999998</v>
      </c>
      <c r="L217" s="73">
        <f t="shared" si="52"/>
        <v>264</v>
      </c>
      <c r="M217" s="151">
        <v>729.6</v>
      </c>
      <c r="N217" s="59">
        <f t="shared" si="53"/>
        <v>1701.6000000000001</v>
      </c>
      <c r="O217" s="59"/>
      <c r="P217" s="59">
        <f t="shared" si="54"/>
        <v>1418.4</v>
      </c>
      <c r="Q217" s="59">
        <f t="shared" si="55"/>
        <v>1443.4</v>
      </c>
      <c r="R217" s="59">
        <f t="shared" si="56"/>
        <v>3669.6</v>
      </c>
      <c r="S217" s="59">
        <f t="shared" si="57"/>
        <v>22556.6</v>
      </c>
      <c r="T217" s="74" t="s">
        <v>44</v>
      </c>
    </row>
    <row r="218" spans="1:20" s="39" customFormat="1" x14ac:dyDescent="0.25">
      <c r="A218" s="102">
        <v>212</v>
      </c>
      <c r="B218" s="55" t="s">
        <v>881</v>
      </c>
      <c r="C218" s="55" t="s">
        <v>899</v>
      </c>
      <c r="D218" s="55" t="s">
        <v>205</v>
      </c>
      <c r="E218" s="55" t="s">
        <v>42</v>
      </c>
      <c r="F218" s="56" t="s">
        <v>902</v>
      </c>
      <c r="G218" s="57">
        <v>24000</v>
      </c>
      <c r="H218" s="129">
        <v>0</v>
      </c>
      <c r="I218" s="59">
        <v>25</v>
      </c>
      <c r="J218" s="128">
        <v>688.8</v>
      </c>
      <c r="K218" s="114">
        <f t="shared" si="51"/>
        <v>1703.9999999999998</v>
      </c>
      <c r="L218" s="73">
        <f t="shared" si="52"/>
        <v>264</v>
      </c>
      <c r="M218" s="151">
        <v>729.6</v>
      </c>
      <c r="N218" s="59">
        <f t="shared" si="53"/>
        <v>1701.6000000000001</v>
      </c>
      <c r="O218" s="59"/>
      <c r="P218" s="59">
        <f t="shared" si="54"/>
        <v>1418.4</v>
      </c>
      <c r="Q218" s="59">
        <f t="shared" si="55"/>
        <v>1443.4</v>
      </c>
      <c r="R218" s="59">
        <f t="shared" si="56"/>
        <v>3669.6</v>
      </c>
      <c r="S218" s="59">
        <f t="shared" si="57"/>
        <v>22556.6</v>
      </c>
      <c r="T218" s="74" t="s">
        <v>44</v>
      </c>
    </row>
    <row r="219" spans="1:20" s="39" customFormat="1" x14ac:dyDescent="0.25">
      <c r="A219" s="102">
        <v>213</v>
      </c>
      <c r="B219" s="55" t="s">
        <v>890</v>
      </c>
      <c r="C219" s="55" t="s">
        <v>899</v>
      </c>
      <c r="D219" s="55" t="s">
        <v>205</v>
      </c>
      <c r="E219" s="55" t="s">
        <v>42</v>
      </c>
      <c r="F219" s="56" t="s">
        <v>902</v>
      </c>
      <c r="G219" s="57">
        <v>24000</v>
      </c>
      <c r="H219" s="129">
        <v>0</v>
      </c>
      <c r="I219" s="59">
        <v>25</v>
      </c>
      <c r="J219" s="128">
        <v>688.8</v>
      </c>
      <c r="K219" s="114">
        <f t="shared" si="51"/>
        <v>1703.9999999999998</v>
      </c>
      <c r="L219" s="73">
        <f t="shared" si="52"/>
        <v>264</v>
      </c>
      <c r="M219" s="151">
        <v>729.6</v>
      </c>
      <c r="N219" s="59">
        <f t="shared" si="53"/>
        <v>1701.6000000000001</v>
      </c>
      <c r="O219" s="59"/>
      <c r="P219" s="59">
        <f t="shared" si="54"/>
        <v>1418.4</v>
      </c>
      <c r="Q219" s="59">
        <f t="shared" si="55"/>
        <v>1443.4</v>
      </c>
      <c r="R219" s="59">
        <f t="shared" si="56"/>
        <v>3669.6</v>
      </c>
      <c r="S219" s="59">
        <f t="shared" si="57"/>
        <v>22556.6</v>
      </c>
      <c r="T219" s="74" t="s">
        <v>44</v>
      </c>
    </row>
    <row r="220" spans="1:20" s="39" customFormat="1" x14ac:dyDescent="0.25">
      <c r="A220" s="102">
        <v>214</v>
      </c>
      <c r="B220" s="55" t="s">
        <v>1097</v>
      </c>
      <c r="C220" s="55" t="s">
        <v>899</v>
      </c>
      <c r="D220" s="55" t="s">
        <v>205</v>
      </c>
      <c r="E220" s="55" t="s">
        <v>42</v>
      </c>
      <c r="F220" s="56" t="s">
        <v>902</v>
      </c>
      <c r="G220" s="57">
        <v>25000</v>
      </c>
      <c r="H220" s="129">
        <v>0</v>
      </c>
      <c r="I220" s="59">
        <v>25</v>
      </c>
      <c r="J220" s="128">
        <v>717.5</v>
      </c>
      <c r="K220" s="114">
        <f t="shared" si="51"/>
        <v>1774.9999999999998</v>
      </c>
      <c r="L220" s="73">
        <f t="shared" si="52"/>
        <v>275</v>
      </c>
      <c r="M220" s="151">
        <v>760</v>
      </c>
      <c r="N220" s="59">
        <f t="shared" si="53"/>
        <v>1772.5000000000002</v>
      </c>
      <c r="O220" s="59"/>
      <c r="P220" s="59">
        <f t="shared" si="54"/>
        <v>1477.5</v>
      </c>
      <c r="Q220" s="59">
        <f t="shared" si="55"/>
        <v>1502.5</v>
      </c>
      <c r="R220" s="59">
        <f t="shared" si="56"/>
        <v>3822.5</v>
      </c>
      <c r="S220" s="59">
        <f t="shared" si="57"/>
        <v>23497.5</v>
      </c>
      <c r="T220" s="74" t="s">
        <v>44</v>
      </c>
    </row>
    <row r="221" spans="1:20" s="39" customFormat="1" x14ac:dyDescent="0.25">
      <c r="A221" s="102">
        <v>215</v>
      </c>
      <c r="B221" s="55" t="s">
        <v>209</v>
      </c>
      <c r="C221" s="55" t="s">
        <v>899</v>
      </c>
      <c r="D221" s="55" t="s">
        <v>205</v>
      </c>
      <c r="E221" s="55" t="s">
        <v>108</v>
      </c>
      <c r="F221" s="56" t="s">
        <v>902</v>
      </c>
      <c r="G221" s="57">
        <v>24000</v>
      </c>
      <c r="H221" s="129">
        <v>0</v>
      </c>
      <c r="I221" s="59">
        <v>25</v>
      </c>
      <c r="J221" s="128">
        <v>688.8</v>
      </c>
      <c r="K221" s="114">
        <f t="shared" si="51"/>
        <v>1703.9999999999998</v>
      </c>
      <c r="L221" s="73">
        <f t="shared" si="52"/>
        <v>264</v>
      </c>
      <c r="M221" s="127">
        <v>729.6</v>
      </c>
      <c r="N221" s="59">
        <f t="shared" si="53"/>
        <v>1701.6000000000001</v>
      </c>
      <c r="O221" s="59"/>
      <c r="P221" s="59">
        <f t="shared" si="54"/>
        <v>1418.4</v>
      </c>
      <c r="Q221" s="59">
        <f t="shared" si="55"/>
        <v>1443.4</v>
      </c>
      <c r="R221" s="59">
        <f t="shared" si="56"/>
        <v>3669.6</v>
      </c>
      <c r="S221" s="59">
        <f t="shared" si="57"/>
        <v>22556.6</v>
      </c>
      <c r="T221" s="74" t="s">
        <v>44</v>
      </c>
    </row>
    <row r="222" spans="1:20" s="39" customFormat="1" x14ac:dyDescent="0.25">
      <c r="A222" s="102">
        <v>216</v>
      </c>
      <c r="B222" s="55" t="s">
        <v>210</v>
      </c>
      <c r="C222" s="55" t="s">
        <v>899</v>
      </c>
      <c r="D222" s="55" t="s">
        <v>205</v>
      </c>
      <c r="E222" s="55" t="s">
        <v>108</v>
      </c>
      <c r="F222" s="56" t="s">
        <v>902</v>
      </c>
      <c r="G222" s="57">
        <v>24000</v>
      </c>
      <c r="H222" s="129">
        <v>0</v>
      </c>
      <c r="I222" s="59">
        <v>25</v>
      </c>
      <c r="J222" s="128">
        <v>688.8</v>
      </c>
      <c r="K222" s="114">
        <f t="shared" si="51"/>
        <v>1703.9999999999998</v>
      </c>
      <c r="L222" s="73">
        <f t="shared" si="52"/>
        <v>264</v>
      </c>
      <c r="M222" s="127">
        <v>729.6</v>
      </c>
      <c r="N222" s="59">
        <f t="shared" si="53"/>
        <v>1701.6000000000001</v>
      </c>
      <c r="O222" s="59"/>
      <c r="P222" s="59">
        <f t="shared" si="54"/>
        <v>1418.4</v>
      </c>
      <c r="Q222" s="59">
        <f t="shared" si="55"/>
        <v>1443.4</v>
      </c>
      <c r="R222" s="59">
        <f t="shared" si="56"/>
        <v>3669.6</v>
      </c>
      <c r="S222" s="59">
        <f t="shared" si="57"/>
        <v>22556.6</v>
      </c>
      <c r="T222" s="74" t="s">
        <v>44</v>
      </c>
    </row>
    <row r="223" spans="1:20" s="39" customFormat="1" x14ac:dyDescent="0.25">
      <c r="A223" s="102">
        <v>217</v>
      </c>
      <c r="B223" s="55" t="s">
        <v>211</v>
      </c>
      <c r="C223" s="55" t="s">
        <v>899</v>
      </c>
      <c r="D223" s="55" t="s">
        <v>205</v>
      </c>
      <c r="E223" s="55" t="s">
        <v>108</v>
      </c>
      <c r="F223" s="56" t="s">
        <v>902</v>
      </c>
      <c r="G223" s="57">
        <v>24000</v>
      </c>
      <c r="H223" s="129">
        <v>0</v>
      </c>
      <c r="I223" s="59">
        <v>25</v>
      </c>
      <c r="J223" s="128">
        <v>688.8</v>
      </c>
      <c r="K223" s="114">
        <f t="shared" si="51"/>
        <v>1703.9999999999998</v>
      </c>
      <c r="L223" s="73">
        <f t="shared" si="52"/>
        <v>264</v>
      </c>
      <c r="M223" s="127">
        <v>729.6</v>
      </c>
      <c r="N223" s="59">
        <f t="shared" si="53"/>
        <v>1701.6000000000001</v>
      </c>
      <c r="O223" s="59"/>
      <c r="P223" s="59">
        <f t="shared" si="54"/>
        <v>1418.4</v>
      </c>
      <c r="Q223" s="59">
        <f t="shared" si="55"/>
        <v>1443.4</v>
      </c>
      <c r="R223" s="59">
        <f t="shared" si="56"/>
        <v>3669.6</v>
      </c>
      <c r="S223" s="59">
        <f t="shared" si="57"/>
        <v>22556.6</v>
      </c>
      <c r="T223" s="74" t="s">
        <v>44</v>
      </c>
    </row>
    <row r="224" spans="1:20" s="39" customFormat="1" x14ac:dyDescent="0.25">
      <c r="A224" s="102">
        <v>218</v>
      </c>
      <c r="B224" s="55" t="s">
        <v>1026</v>
      </c>
      <c r="C224" s="55" t="s">
        <v>899</v>
      </c>
      <c r="D224" s="55" t="s">
        <v>205</v>
      </c>
      <c r="E224" s="55" t="s">
        <v>108</v>
      </c>
      <c r="F224" s="56" t="s">
        <v>902</v>
      </c>
      <c r="G224" s="57">
        <v>24000</v>
      </c>
      <c r="H224" s="129">
        <v>0</v>
      </c>
      <c r="I224" s="59">
        <v>25</v>
      </c>
      <c r="J224" s="128">
        <v>688.8</v>
      </c>
      <c r="K224" s="114">
        <f t="shared" si="51"/>
        <v>1703.9999999999998</v>
      </c>
      <c r="L224" s="73">
        <f t="shared" si="52"/>
        <v>264</v>
      </c>
      <c r="M224" s="127">
        <v>729.6</v>
      </c>
      <c r="N224" s="59">
        <f t="shared" si="53"/>
        <v>1701.6000000000001</v>
      </c>
      <c r="O224" s="59"/>
      <c r="P224" s="59">
        <f t="shared" si="54"/>
        <v>1418.4</v>
      </c>
      <c r="Q224" s="59">
        <f t="shared" si="55"/>
        <v>1443.4</v>
      </c>
      <c r="R224" s="59">
        <f t="shared" si="56"/>
        <v>3669.6</v>
      </c>
      <c r="S224" s="59">
        <f t="shared" si="57"/>
        <v>22556.6</v>
      </c>
      <c r="T224" s="74" t="s">
        <v>44</v>
      </c>
    </row>
    <row r="225" spans="1:20" s="39" customFormat="1" x14ac:dyDescent="0.25">
      <c r="A225" s="102">
        <v>219</v>
      </c>
      <c r="B225" s="55" t="s">
        <v>1051</v>
      </c>
      <c r="C225" s="55" t="s">
        <v>899</v>
      </c>
      <c r="D225" s="55" t="s">
        <v>205</v>
      </c>
      <c r="E225" s="55" t="s">
        <v>108</v>
      </c>
      <c r="F225" s="56" t="s">
        <v>902</v>
      </c>
      <c r="G225" s="57">
        <v>24000</v>
      </c>
      <c r="H225" s="129">
        <v>0</v>
      </c>
      <c r="I225" s="59">
        <v>25</v>
      </c>
      <c r="J225" s="128">
        <v>688.8</v>
      </c>
      <c r="K225" s="114">
        <f t="shared" si="51"/>
        <v>1703.9999999999998</v>
      </c>
      <c r="L225" s="73">
        <f t="shared" si="52"/>
        <v>264</v>
      </c>
      <c r="M225" s="127">
        <v>729.6</v>
      </c>
      <c r="N225" s="59">
        <f t="shared" si="53"/>
        <v>1701.6000000000001</v>
      </c>
      <c r="O225" s="59"/>
      <c r="P225" s="59">
        <f t="shared" si="54"/>
        <v>1418.4</v>
      </c>
      <c r="Q225" s="59">
        <f t="shared" si="55"/>
        <v>1443.4</v>
      </c>
      <c r="R225" s="59">
        <f t="shared" si="56"/>
        <v>3669.6</v>
      </c>
      <c r="S225" s="59">
        <f t="shared" si="57"/>
        <v>22556.6</v>
      </c>
      <c r="T225" s="74" t="s">
        <v>44</v>
      </c>
    </row>
    <row r="226" spans="1:20" s="39" customFormat="1" x14ac:dyDescent="0.25">
      <c r="A226" s="102">
        <v>220</v>
      </c>
      <c r="B226" s="55" t="s">
        <v>1048</v>
      </c>
      <c r="C226" s="55" t="s">
        <v>899</v>
      </c>
      <c r="D226" s="55" t="s">
        <v>205</v>
      </c>
      <c r="E226" s="55" t="s">
        <v>108</v>
      </c>
      <c r="F226" s="56" t="s">
        <v>902</v>
      </c>
      <c r="G226" s="57">
        <v>24000</v>
      </c>
      <c r="H226" s="129">
        <v>0</v>
      </c>
      <c r="I226" s="59">
        <v>25</v>
      </c>
      <c r="J226" s="128">
        <v>688.8</v>
      </c>
      <c r="K226" s="114">
        <f t="shared" si="51"/>
        <v>1703.9999999999998</v>
      </c>
      <c r="L226" s="73">
        <f t="shared" si="52"/>
        <v>264</v>
      </c>
      <c r="M226" s="127">
        <v>729.6</v>
      </c>
      <c r="N226" s="59">
        <f t="shared" si="53"/>
        <v>1701.6000000000001</v>
      </c>
      <c r="O226" s="59"/>
      <c r="P226" s="59">
        <f t="shared" si="54"/>
        <v>1418.4</v>
      </c>
      <c r="Q226" s="59">
        <f t="shared" si="55"/>
        <v>1443.4</v>
      </c>
      <c r="R226" s="59">
        <f t="shared" si="56"/>
        <v>3669.6</v>
      </c>
      <c r="S226" s="59">
        <f t="shared" si="57"/>
        <v>22556.6</v>
      </c>
      <c r="T226" s="74" t="s">
        <v>44</v>
      </c>
    </row>
    <row r="227" spans="1:20" s="39" customFormat="1" x14ac:dyDescent="0.25">
      <c r="A227" s="102">
        <v>221</v>
      </c>
      <c r="B227" s="55" t="s">
        <v>1074</v>
      </c>
      <c r="C227" s="55" t="s">
        <v>899</v>
      </c>
      <c r="D227" s="55" t="s">
        <v>205</v>
      </c>
      <c r="E227" s="55" t="s">
        <v>108</v>
      </c>
      <c r="F227" s="56" t="s">
        <v>902</v>
      </c>
      <c r="G227" s="57">
        <v>24000</v>
      </c>
      <c r="H227" s="129">
        <v>0</v>
      </c>
      <c r="I227" s="59">
        <v>25</v>
      </c>
      <c r="J227" s="128">
        <v>688.8</v>
      </c>
      <c r="K227" s="114">
        <f t="shared" si="51"/>
        <v>1703.9999999999998</v>
      </c>
      <c r="L227" s="73">
        <f t="shared" si="52"/>
        <v>264</v>
      </c>
      <c r="M227" s="127">
        <v>729.6</v>
      </c>
      <c r="N227" s="59">
        <f t="shared" si="53"/>
        <v>1701.6000000000001</v>
      </c>
      <c r="O227" s="59"/>
      <c r="P227" s="59">
        <f t="shared" si="54"/>
        <v>1418.4</v>
      </c>
      <c r="Q227" s="59">
        <f t="shared" si="55"/>
        <v>1443.4</v>
      </c>
      <c r="R227" s="59">
        <f t="shared" si="56"/>
        <v>3669.6</v>
      </c>
      <c r="S227" s="59">
        <f t="shared" si="57"/>
        <v>22556.6</v>
      </c>
      <c r="T227" s="74" t="s">
        <v>44</v>
      </c>
    </row>
    <row r="228" spans="1:20" s="54" customFormat="1" x14ac:dyDescent="0.25">
      <c r="A228" s="102">
        <v>222</v>
      </c>
      <c r="B228" s="55" t="s">
        <v>1087</v>
      </c>
      <c r="C228" s="55" t="s">
        <v>899</v>
      </c>
      <c r="D228" s="55" t="s">
        <v>205</v>
      </c>
      <c r="E228" s="55" t="s">
        <v>108</v>
      </c>
      <c r="F228" s="56" t="s">
        <v>902</v>
      </c>
      <c r="G228" s="57">
        <v>24000</v>
      </c>
      <c r="H228" s="129">
        <v>0</v>
      </c>
      <c r="I228" s="59">
        <v>25</v>
      </c>
      <c r="J228" s="128">
        <v>688.8</v>
      </c>
      <c r="K228" s="114">
        <f t="shared" si="51"/>
        <v>1703.9999999999998</v>
      </c>
      <c r="L228" s="73">
        <f t="shared" si="52"/>
        <v>264</v>
      </c>
      <c r="M228" s="127">
        <v>729.6</v>
      </c>
      <c r="N228" s="59">
        <f t="shared" si="53"/>
        <v>1701.6000000000001</v>
      </c>
      <c r="O228" s="59"/>
      <c r="P228" s="59">
        <f t="shared" si="54"/>
        <v>1418.4</v>
      </c>
      <c r="Q228" s="59">
        <f t="shared" si="55"/>
        <v>1443.4</v>
      </c>
      <c r="R228" s="59">
        <f t="shared" si="56"/>
        <v>3669.6</v>
      </c>
      <c r="S228" s="59">
        <f t="shared" si="57"/>
        <v>22556.6</v>
      </c>
      <c r="T228" s="74" t="s">
        <v>44</v>
      </c>
    </row>
    <row r="229" spans="1:20" s="54" customFormat="1" x14ac:dyDescent="0.25">
      <c r="A229" s="102">
        <v>223</v>
      </c>
      <c r="B229" s="55" t="s">
        <v>1088</v>
      </c>
      <c r="C229" s="55" t="s">
        <v>899</v>
      </c>
      <c r="D229" s="55" t="s">
        <v>205</v>
      </c>
      <c r="E229" s="55" t="s">
        <v>108</v>
      </c>
      <c r="F229" s="56" t="s">
        <v>902</v>
      </c>
      <c r="G229" s="57">
        <v>24000</v>
      </c>
      <c r="H229" s="129">
        <v>0</v>
      </c>
      <c r="I229" s="59">
        <v>25</v>
      </c>
      <c r="J229" s="128">
        <v>688.8</v>
      </c>
      <c r="K229" s="114">
        <f t="shared" si="51"/>
        <v>1703.9999999999998</v>
      </c>
      <c r="L229" s="73">
        <f t="shared" si="52"/>
        <v>264</v>
      </c>
      <c r="M229" s="127">
        <v>729.6</v>
      </c>
      <c r="N229" s="59">
        <f t="shared" si="53"/>
        <v>1701.6000000000001</v>
      </c>
      <c r="O229" s="59"/>
      <c r="P229" s="59">
        <f t="shared" si="54"/>
        <v>1418.4</v>
      </c>
      <c r="Q229" s="59">
        <f t="shared" si="55"/>
        <v>1443.4</v>
      </c>
      <c r="R229" s="59">
        <f t="shared" si="56"/>
        <v>3669.6</v>
      </c>
      <c r="S229" s="59">
        <f t="shared" si="57"/>
        <v>22556.6</v>
      </c>
      <c r="T229" s="74" t="s">
        <v>44</v>
      </c>
    </row>
    <row r="230" spans="1:20" s="54" customFormat="1" x14ac:dyDescent="0.25">
      <c r="A230" s="102">
        <v>224</v>
      </c>
      <c r="B230" s="55" t="s">
        <v>1090</v>
      </c>
      <c r="C230" s="55" t="s">
        <v>899</v>
      </c>
      <c r="D230" s="55" t="s">
        <v>205</v>
      </c>
      <c r="E230" s="55" t="s">
        <v>108</v>
      </c>
      <c r="F230" s="56" t="s">
        <v>902</v>
      </c>
      <c r="G230" s="57">
        <v>24000</v>
      </c>
      <c r="H230" s="129">
        <v>0</v>
      </c>
      <c r="I230" s="59">
        <v>25</v>
      </c>
      <c r="J230" s="128">
        <v>688.8</v>
      </c>
      <c r="K230" s="114">
        <f t="shared" si="51"/>
        <v>1703.9999999999998</v>
      </c>
      <c r="L230" s="73">
        <f t="shared" si="52"/>
        <v>264</v>
      </c>
      <c r="M230" s="127">
        <v>729.6</v>
      </c>
      <c r="N230" s="59">
        <f t="shared" si="53"/>
        <v>1701.6000000000001</v>
      </c>
      <c r="O230" s="59"/>
      <c r="P230" s="59">
        <f t="shared" si="54"/>
        <v>1418.4</v>
      </c>
      <c r="Q230" s="59">
        <f t="shared" si="55"/>
        <v>1443.4</v>
      </c>
      <c r="R230" s="59">
        <f t="shared" si="56"/>
        <v>3669.6</v>
      </c>
      <c r="S230" s="59">
        <f t="shared" si="57"/>
        <v>22556.6</v>
      </c>
      <c r="T230" s="74" t="s">
        <v>44</v>
      </c>
    </row>
    <row r="231" spans="1:20" s="54" customFormat="1" x14ac:dyDescent="0.25">
      <c r="A231" s="102">
        <v>225</v>
      </c>
      <c r="B231" s="55" t="s">
        <v>1091</v>
      </c>
      <c r="C231" s="55" t="s">
        <v>899</v>
      </c>
      <c r="D231" s="55" t="s">
        <v>205</v>
      </c>
      <c r="E231" s="55" t="s">
        <v>108</v>
      </c>
      <c r="F231" s="56" t="s">
        <v>902</v>
      </c>
      <c r="G231" s="57">
        <v>24000</v>
      </c>
      <c r="H231" s="129">
        <v>0</v>
      </c>
      <c r="I231" s="59">
        <v>25</v>
      </c>
      <c r="J231" s="128">
        <v>688.8</v>
      </c>
      <c r="K231" s="114">
        <f t="shared" si="51"/>
        <v>1703.9999999999998</v>
      </c>
      <c r="L231" s="73">
        <f t="shared" si="52"/>
        <v>264</v>
      </c>
      <c r="M231" s="127">
        <v>729.6</v>
      </c>
      <c r="N231" s="59">
        <f t="shared" si="53"/>
        <v>1701.6000000000001</v>
      </c>
      <c r="O231" s="59"/>
      <c r="P231" s="59">
        <f t="shared" si="54"/>
        <v>1418.4</v>
      </c>
      <c r="Q231" s="59">
        <f t="shared" si="55"/>
        <v>1443.4</v>
      </c>
      <c r="R231" s="59">
        <f t="shared" si="56"/>
        <v>3669.6</v>
      </c>
      <c r="S231" s="59">
        <f t="shared" si="57"/>
        <v>22556.6</v>
      </c>
      <c r="T231" s="74" t="s">
        <v>44</v>
      </c>
    </row>
    <row r="232" spans="1:20" s="54" customFormat="1" x14ac:dyDescent="0.25">
      <c r="A232" s="102">
        <v>226</v>
      </c>
      <c r="B232" s="55" t="s">
        <v>1105</v>
      </c>
      <c r="C232" s="55" t="s">
        <v>899</v>
      </c>
      <c r="D232" s="55" t="s">
        <v>205</v>
      </c>
      <c r="E232" s="55" t="s">
        <v>108</v>
      </c>
      <c r="F232" s="56" t="s">
        <v>902</v>
      </c>
      <c r="G232" s="57">
        <v>23100</v>
      </c>
      <c r="H232" s="129">
        <v>0</v>
      </c>
      <c r="I232" s="59">
        <v>25</v>
      </c>
      <c r="J232" s="128">
        <v>662.97</v>
      </c>
      <c r="K232" s="114">
        <f t="shared" si="51"/>
        <v>1640.1</v>
      </c>
      <c r="L232" s="73">
        <f t="shared" si="52"/>
        <v>254.10000000000002</v>
      </c>
      <c r="M232" s="127">
        <v>702.24</v>
      </c>
      <c r="N232" s="59">
        <f t="shared" si="53"/>
        <v>1637.7900000000002</v>
      </c>
      <c r="O232" s="59"/>
      <c r="P232" s="59">
        <f t="shared" si="54"/>
        <v>1365.21</v>
      </c>
      <c r="Q232" s="59">
        <f t="shared" si="55"/>
        <v>1390.21</v>
      </c>
      <c r="R232" s="59">
        <f t="shared" si="56"/>
        <v>3531.99</v>
      </c>
      <c r="S232" s="59">
        <f t="shared" si="57"/>
        <v>21709.79</v>
      </c>
      <c r="T232" s="74" t="s">
        <v>44</v>
      </c>
    </row>
    <row r="233" spans="1:20" s="54" customFormat="1" x14ac:dyDescent="0.25">
      <c r="A233" s="102">
        <v>227</v>
      </c>
      <c r="B233" s="55" t="s">
        <v>1106</v>
      </c>
      <c r="C233" s="55" t="s">
        <v>899</v>
      </c>
      <c r="D233" s="55" t="s">
        <v>205</v>
      </c>
      <c r="E233" s="55" t="s">
        <v>108</v>
      </c>
      <c r="F233" s="56" t="s">
        <v>902</v>
      </c>
      <c r="G233" s="57">
        <v>23100</v>
      </c>
      <c r="H233" s="129">
        <v>0</v>
      </c>
      <c r="I233" s="59">
        <v>25</v>
      </c>
      <c r="J233" s="128">
        <v>662.97</v>
      </c>
      <c r="K233" s="114">
        <f t="shared" si="51"/>
        <v>1640.1</v>
      </c>
      <c r="L233" s="73">
        <f t="shared" si="52"/>
        <v>254.10000000000002</v>
      </c>
      <c r="M233" s="127">
        <v>702.24</v>
      </c>
      <c r="N233" s="59">
        <f t="shared" si="53"/>
        <v>1637.7900000000002</v>
      </c>
      <c r="O233" s="59"/>
      <c r="P233" s="59">
        <f t="shared" si="54"/>
        <v>1365.21</v>
      </c>
      <c r="Q233" s="59">
        <f t="shared" si="55"/>
        <v>1390.21</v>
      </c>
      <c r="R233" s="59">
        <f t="shared" si="56"/>
        <v>3531.99</v>
      </c>
      <c r="S233" s="59">
        <f t="shared" si="57"/>
        <v>21709.79</v>
      </c>
      <c r="T233" s="74" t="s">
        <v>44</v>
      </c>
    </row>
    <row r="234" spans="1:20" s="39" customFormat="1" x14ac:dyDescent="0.25">
      <c r="A234" s="102">
        <v>228</v>
      </c>
      <c r="B234" s="55" t="s">
        <v>1044</v>
      </c>
      <c r="C234" s="55" t="s">
        <v>899</v>
      </c>
      <c r="D234" s="55" t="s">
        <v>205</v>
      </c>
      <c r="E234" s="55" t="s">
        <v>108</v>
      </c>
      <c r="F234" s="56" t="s">
        <v>902</v>
      </c>
      <c r="G234" s="57">
        <v>25000</v>
      </c>
      <c r="H234" s="129">
        <v>0</v>
      </c>
      <c r="I234" s="59">
        <v>25</v>
      </c>
      <c r="J234" s="128">
        <v>717.5</v>
      </c>
      <c r="K234" s="114">
        <f>+G234*7.1%</f>
        <v>1774.9999999999998</v>
      </c>
      <c r="L234" s="73">
        <f>+G234*1.1%</f>
        <v>275</v>
      </c>
      <c r="M234" s="127">
        <v>760</v>
      </c>
      <c r="N234" s="59">
        <f>+G234*7.09%</f>
        <v>1772.5000000000002</v>
      </c>
      <c r="O234" s="59"/>
      <c r="P234" s="59">
        <f>+J234+M234</f>
        <v>1477.5</v>
      </c>
      <c r="Q234" s="59">
        <f>+H234+I234+J234+M234+O234</f>
        <v>1502.5</v>
      </c>
      <c r="R234" s="59">
        <f>+K234+L234+N234</f>
        <v>3822.5</v>
      </c>
      <c r="S234" s="59">
        <f>+G234-Q234</f>
        <v>23497.5</v>
      </c>
      <c r="T234" s="74" t="s">
        <v>44</v>
      </c>
    </row>
    <row r="235" spans="1:20" s="39" customFormat="1" x14ac:dyDescent="0.25">
      <c r="A235" s="102">
        <v>229</v>
      </c>
      <c r="B235" s="55" t="s">
        <v>213</v>
      </c>
      <c r="C235" s="55" t="s">
        <v>899</v>
      </c>
      <c r="D235" s="55" t="s">
        <v>1147</v>
      </c>
      <c r="E235" s="55" t="s">
        <v>42</v>
      </c>
      <c r="F235" s="56" t="s">
        <v>902</v>
      </c>
      <c r="G235" s="57">
        <v>24000</v>
      </c>
      <c r="H235" s="129">
        <v>0</v>
      </c>
      <c r="I235" s="59">
        <v>25</v>
      </c>
      <c r="J235" s="128">
        <v>688.8</v>
      </c>
      <c r="K235" s="114">
        <f>+G235*7.1%</f>
        <v>1703.9999999999998</v>
      </c>
      <c r="L235" s="73">
        <f>+G235*1.1%</f>
        <v>264</v>
      </c>
      <c r="M235" s="127">
        <v>729.6</v>
      </c>
      <c r="N235" s="59">
        <f>+G235*7.09%</f>
        <v>1701.6000000000001</v>
      </c>
      <c r="O235" s="59"/>
      <c r="P235" s="59">
        <f>+J235+M235</f>
        <v>1418.4</v>
      </c>
      <c r="Q235" s="59">
        <f>+H235+I235+J235+M235+O235</f>
        <v>1443.4</v>
      </c>
      <c r="R235" s="59">
        <f>+K235+L235+N235</f>
        <v>3669.6</v>
      </c>
      <c r="S235" s="59">
        <f>+G235-Q235</f>
        <v>22556.6</v>
      </c>
      <c r="T235" s="74" t="s">
        <v>44</v>
      </c>
    </row>
    <row r="236" spans="1:20" s="39" customFormat="1" x14ac:dyDescent="0.25">
      <c r="A236" s="102">
        <v>230</v>
      </c>
      <c r="B236" s="55" t="s">
        <v>207</v>
      </c>
      <c r="C236" s="55" t="s">
        <v>899</v>
      </c>
      <c r="D236" s="55" t="s">
        <v>205</v>
      </c>
      <c r="E236" s="55" t="s">
        <v>215</v>
      </c>
      <c r="F236" s="56" t="s">
        <v>907</v>
      </c>
      <c r="G236" s="57">
        <v>22000</v>
      </c>
      <c r="H236" s="129">
        <v>0</v>
      </c>
      <c r="I236" s="59">
        <v>25</v>
      </c>
      <c r="J236" s="128">
        <v>631.4</v>
      </c>
      <c r="K236" s="114">
        <f t="shared" si="51"/>
        <v>1561.9999999999998</v>
      </c>
      <c r="L236" s="73">
        <f t="shared" si="52"/>
        <v>242.00000000000003</v>
      </c>
      <c r="M236" s="127">
        <v>668.8</v>
      </c>
      <c r="N236" s="59">
        <f t="shared" si="53"/>
        <v>1559.8000000000002</v>
      </c>
      <c r="O236" s="59"/>
      <c r="P236" s="59">
        <f t="shared" si="54"/>
        <v>1300.1999999999998</v>
      </c>
      <c r="Q236" s="59">
        <f t="shared" si="55"/>
        <v>1325.1999999999998</v>
      </c>
      <c r="R236" s="59">
        <f t="shared" si="56"/>
        <v>3363.8</v>
      </c>
      <c r="S236" s="59">
        <f t="shared" si="57"/>
        <v>20674.8</v>
      </c>
      <c r="T236" s="74" t="s">
        <v>44</v>
      </c>
    </row>
    <row r="237" spans="1:20" s="39" customFormat="1" x14ac:dyDescent="0.25">
      <c r="A237" s="102">
        <v>231</v>
      </c>
      <c r="B237" s="55" t="s">
        <v>1108</v>
      </c>
      <c r="C237" s="55" t="s">
        <v>899</v>
      </c>
      <c r="D237" s="55" t="s">
        <v>205</v>
      </c>
      <c r="E237" s="55" t="s">
        <v>215</v>
      </c>
      <c r="F237" s="56" t="s">
        <v>902</v>
      </c>
      <c r="G237" s="57">
        <v>17000</v>
      </c>
      <c r="H237" s="129">
        <v>0</v>
      </c>
      <c r="I237" s="59">
        <v>25</v>
      </c>
      <c r="J237" s="128">
        <v>487.9</v>
      </c>
      <c r="K237" s="114">
        <f t="shared" si="51"/>
        <v>1207</v>
      </c>
      <c r="L237" s="73">
        <f t="shared" si="52"/>
        <v>187.00000000000003</v>
      </c>
      <c r="M237" s="127">
        <v>516.79999999999995</v>
      </c>
      <c r="N237" s="59">
        <f t="shared" si="53"/>
        <v>1205.3000000000002</v>
      </c>
      <c r="O237" s="59"/>
      <c r="P237" s="59">
        <f t="shared" si="54"/>
        <v>1004.6999999999999</v>
      </c>
      <c r="Q237" s="59">
        <f t="shared" si="55"/>
        <v>1029.6999999999998</v>
      </c>
      <c r="R237" s="59">
        <f t="shared" si="56"/>
        <v>2599.3000000000002</v>
      </c>
      <c r="S237" s="59">
        <f t="shared" si="57"/>
        <v>15970.3</v>
      </c>
      <c r="T237" s="74" t="s">
        <v>44</v>
      </c>
    </row>
    <row r="238" spans="1:20" s="39" customFormat="1" x14ac:dyDescent="0.25">
      <c r="A238" s="102">
        <v>232</v>
      </c>
      <c r="B238" s="55" t="s">
        <v>202</v>
      </c>
      <c r="C238" s="55" t="s">
        <v>898</v>
      </c>
      <c r="D238" s="55" t="s">
        <v>1156</v>
      </c>
      <c r="E238" s="55" t="s">
        <v>204</v>
      </c>
      <c r="F238" s="56" t="s">
        <v>907</v>
      </c>
      <c r="G238" s="57">
        <v>24000</v>
      </c>
      <c r="H238" s="129">
        <v>0</v>
      </c>
      <c r="I238" s="59">
        <v>25</v>
      </c>
      <c r="J238" s="128">
        <v>688.8</v>
      </c>
      <c r="K238" s="114">
        <f t="shared" si="51"/>
        <v>1703.9999999999998</v>
      </c>
      <c r="L238" s="73">
        <f t="shared" si="52"/>
        <v>264</v>
      </c>
      <c r="M238" s="127">
        <v>729.6</v>
      </c>
      <c r="N238" s="59">
        <f t="shared" si="53"/>
        <v>1701.6000000000001</v>
      </c>
      <c r="O238" s="59"/>
      <c r="P238" s="59">
        <f t="shared" si="54"/>
        <v>1418.4</v>
      </c>
      <c r="Q238" s="59">
        <f t="shared" si="55"/>
        <v>1443.4</v>
      </c>
      <c r="R238" s="59">
        <f t="shared" si="56"/>
        <v>3669.6</v>
      </c>
      <c r="S238" s="59">
        <f t="shared" si="57"/>
        <v>22556.6</v>
      </c>
      <c r="T238" s="74" t="s">
        <v>44</v>
      </c>
    </row>
    <row r="239" spans="1:20" s="39" customFormat="1" x14ac:dyDescent="0.25">
      <c r="A239" s="102">
        <v>233</v>
      </c>
      <c r="B239" s="55" t="s">
        <v>197</v>
      </c>
      <c r="C239" s="55" t="s">
        <v>898</v>
      </c>
      <c r="D239" s="55" t="s">
        <v>1156</v>
      </c>
      <c r="E239" s="55" t="s">
        <v>182</v>
      </c>
      <c r="F239" s="56" t="s">
        <v>907</v>
      </c>
      <c r="G239" s="57">
        <v>30000</v>
      </c>
      <c r="H239" s="129">
        <v>0</v>
      </c>
      <c r="I239" s="59">
        <v>25</v>
      </c>
      <c r="J239" s="128">
        <v>861</v>
      </c>
      <c r="K239" s="114">
        <f t="shared" si="51"/>
        <v>2130</v>
      </c>
      <c r="L239" s="73">
        <f t="shared" si="52"/>
        <v>330.00000000000006</v>
      </c>
      <c r="M239" s="127">
        <v>912</v>
      </c>
      <c r="N239" s="59">
        <f t="shared" si="53"/>
        <v>2127</v>
      </c>
      <c r="O239" s="59"/>
      <c r="P239" s="59">
        <f t="shared" si="54"/>
        <v>1773</v>
      </c>
      <c r="Q239" s="59">
        <f t="shared" si="55"/>
        <v>1798</v>
      </c>
      <c r="R239" s="59">
        <f t="shared" si="56"/>
        <v>4587</v>
      </c>
      <c r="S239" s="59">
        <f t="shared" si="57"/>
        <v>28202</v>
      </c>
      <c r="T239" s="74" t="s">
        <v>44</v>
      </c>
    </row>
    <row r="240" spans="1:20" s="39" customFormat="1" x14ac:dyDescent="0.25">
      <c r="A240" s="102">
        <v>234</v>
      </c>
      <c r="B240" s="55" t="s">
        <v>199</v>
      </c>
      <c r="C240" s="55" t="s">
        <v>898</v>
      </c>
      <c r="D240" s="55" t="s">
        <v>1156</v>
      </c>
      <c r="E240" s="55" t="s">
        <v>182</v>
      </c>
      <c r="F240" s="56" t="s">
        <v>906</v>
      </c>
      <c r="G240" s="57">
        <v>22000</v>
      </c>
      <c r="H240" s="129">
        <v>0</v>
      </c>
      <c r="I240" s="59">
        <v>25</v>
      </c>
      <c r="J240" s="128">
        <v>631.4</v>
      </c>
      <c r="K240" s="114">
        <f t="shared" si="51"/>
        <v>1561.9999999999998</v>
      </c>
      <c r="L240" s="73">
        <f t="shared" si="52"/>
        <v>242.00000000000003</v>
      </c>
      <c r="M240" s="127">
        <v>668.8</v>
      </c>
      <c r="N240" s="59">
        <f t="shared" si="53"/>
        <v>1559.8000000000002</v>
      </c>
      <c r="O240" s="59"/>
      <c r="P240" s="59">
        <f t="shared" si="54"/>
        <v>1300.1999999999998</v>
      </c>
      <c r="Q240" s="59">
        <f t="shared" si="55"/>
        <v>1325.1999999999998</v>
      </c>
      <c r="R240" s="59">
        <f t="shared" si="56"/>
        <v>3363.8</v>
      </c>
      <c r="S240" s="59">
        <f t="shared" si="57"/>
        <v>20674.8</v>
      </c>
      <c r="T240" s="74" t="s">
        <v>44</v>
      </c>
    </row>
    <row r="241" spans="1:20" s="39" customFormat="1" x14ac:dyDescent="0.25">
      <c r="A241" s="102">
        <v>235</v>
      </c>
      <c r="B241" s="55" t="s">
        <v>200</v>
      </c>
      <c r="C241" s="55" t="s">
        <v>899</v>
      </c>
      <c r="D241" s="55" t="s">
        <v>1156</v>
      </c>
      <c r="E241" s="55" t="s">
        <v>182</v>
      </c>
      <c r="F241" s="56" t="s">
        <v>906</v>
      </c>
      <c r="G241" s="57">
        <v>22000</v>
      </c>
      <c r="H241" s="129">
        <v>0</v>
      </c>
      <c r="I241" s="59">
        <v>25</v>
      </c>
      <c r="J241" s="128">
        <v>631.4</v>
      </c>
      <c r="K241" s="114">
        <f t="shared" si="51"/>
        <v>1561.9999999999998</v>
      </c>
      <c r="L241" s="73">
        <f t="shared" si="52"/>
        <v>242.00000000000003</v>
      </c>
      <c r="M241" s="127">
        <v>668.8</v>
      </c>
      <c r="N241" s="59">
        <f t="shared" si="53"/>
        <v>1559.8000000000002</v>
      </c>
      <c r="O241" s="59"/>
      <c r="P241" s="59">
        <f t="shared" si="54"/>
        <v>1300.1999999999998</v>
      </c>
      <c r="Q241" s="59">
        <f t="shared" si="55"/>
        <v>1325.1999999999998</v>
      </c>
      <c r="R241" s="59">
        <f t="shared" si="56"/>
        <v>3363.8</v>
      </c>
      <c r="S241" s="59">
        <f t="shared" si="57"/>
        <v>20674.8</v>
      </c>
      <c r="T241" s="74" t="s">
        <v>44</v>
      </c>
    </row>
    <row r="242" spans="1:20" s="39" customFormat="1" x14ac:dyDescent="0.25">
      <c r="A242" s="102">
        <v>236</v>
      </c>
      <c r="B242" s="55" t="s">
        <v>201</v>
      </c>
      <c r="C242" s="55" t="s">
        <v>898</v>
      </c>
      <c r="D242" s="55" t="s">
        <v>1156</v>
      </c>
      <c r="E242" s="55" t="s">
        <v>182</v>
      </c>
      <c r="F242" s="56" t="s">
        <v>906</v>
      </c>
      <c r="G242" s="57">
        <v>22000</v>
      </c>
      <c r="H242" s="129">
        <v>0</v>
      </c>
      <c r="I242" s="59">
        <v>25</v>
      </c>
      <c r="J242" s="128">
        <v>631.4</v>
      </c>
      <c r="K242" s="114">
        <f t="shared" si="51"/>
        <v>1561.9999999999998</v>
      </c>
      <c r="L242" s="73">
        <f t="shared" si="52"/>
        <v>242.00000000000003</v>
      </c>
      <c r="M242" s="127">
        <v>668.8</v>
      </c>
      <c r="N242" s="59">
        <f t="shared" si="53"/>
        <v>1559.8000000000002</v>
      </c>
      <c r="O242" s="59"/>
      <c r="P242" s="59">
        <f t="shared" si="54"/>
        <v>1300.1999999999998</v>
      </c>
      <c r="Q242" s="59">
        <f t="shared" si="55"/>
        <v>1325.1999999999998</v>
      </c>
      <c r="R242" s="59">
        <f t="shared" si="56"/>
        <v>3363.8</v>
      </c>
      <c r="S242" s="59">
        <f t="shared" si="57"/>
        <v>20674.8</v>
      </c>
      <c r="T242" s="74" t="s">
        <v>44</v>
      </c>
    </row>
    <row r="243" spans="1:20" s="39" customFormat="1" x14ac:dyDescent="0.25">
      <c r="A243" s="102">
        <v>237</v>
      </c>
      <c r="B243" s="55" t="s">
        <v>844</v>
      </c>
      <c r="C243" s="55" t="s">
        <v>899</v>
      </c>
      <c r="D243" s="55" t="s">
        <v>1156</v>
      </c>
      <c r="E243" s="55" t="s">
        <v>845</v>
      </c>
      <c r="F243" s="56" t="s">
        <v>902</v>
      </c>
      <c r="G243" s="57">
        <v>24000</v>
      </c>
      <c r="H243" s="129">
        <v>0</v>
      </c>
      <c r="I243" s="59">
        <v>25</v>
      </c>
      <c r="J243" s="128">
        <v>688.8</v>
      </c>
      <c r="K243" s="114">
        <f t="shared" si="51"/>
        <v>1703.9999999999998</v>
      </c>
      <c r="L243" s="73">
        <f t="shared" si="52"/>
        <v>264</v>
      </c>
      <c r="M243" s="127">
        <v>729.6</v>
      </c>
      <c r="N243" s="59">
        <f t="shared" si="53"/>
        <v>1701.6000000000001</v>
      </c>
      <c r="O243" s="59"/>
      <c r="P243" s="59">
        <f t="shared" si="54"/>
        <v>1418.4</v>
      </c>
      <c r="Q243" s="59">
        <f t="shared" si="55"/>
        <v>1443.4</v>
      </c>
      <c r="R243" s="59">
        <f t="shared" si="56"/>
        <v>3669.6</v>
      </c>
      <c r="S243" s="59">
        <f t="shared" si="57"/>
        <v>22556.6</v>
      </c>
      <c r="T243" s="74" t="s">
        <v>44</v>
      </c>
    </row>
    <row r="244" spans="1:20" s="39" customFormat="1" x14ac:dyDescent="0.25">
      <c r="A244" s="102">
        <v>238</v>
      </c>
      <c r="B244" s="55" t="s">
        <v>1073</v>
      </c>
      <c r="C244" s="55" t="s">
        <v>898</v>
      </c>
      <c r="D244" s="55" t="s">
        <v>1156</v>
      </c>
      <c r="E244" s="55" t="s">
        <v>183</v>
      </c>
      <c r="F244" s="56" t="s">
        <v>907</v>
      </c>
      <c r="G244" s="57">
        <v>16000</v>
      </c>
      <c r="H244" s="129">
        <v>0</v>
      </c>
      <c r="I244" s="59">
        <v>25</v>
      </c>
      <c r="J244" s="128">
        <v>459.2</v>
      </c>
      <c r="K244" s="114">
        <f t="shared" si="51"/>
        <v>1136</v>
      </c>
      <c r="L244" s="73">
        <f t="shared" si="52"/>
        <v>176.00000000000003</v>
      </c>
      <c r="M244" s="127">
        <v>486.4</v>
      </c>
      <c r="N244" s="59">
        <f t="shared" si="53"/>
        <v>1134.4000000000001</v>
      </c>
      <c r="O244" s="59"/>
      <c r="P244" s="59">
        <f t="shared" si="54"/>
        <v>945.59999999999991</v>
      </c>
      <c r="Q244" s="59">
        <f t="shared" si="55"/>
        <v>970.59999999999991</v>
      </c>
      <c r="R244" s="59">
        <f t="shared" si="56"/>
        <v>2446.4</v>
      </c>
      <c r="S244" s="59">
        <f t="shared" ref="S244:S276" si="58">+G244-Q244</f>
        <v>15029.4</v>
      </c>
      <c r="T244" s="74" t="s">
        <v>44</v>
      </c>
    </row>
    <row r="245" spans="1:20" s="39" customFormat="1" x14ac:dyDescent="0.25">
      <c r="A245" s="102">
        <v>239</v>
      </c>
      <c r="B245" s="55" t="s">
        <v>196</v>
      </c>
      <c r="C245" s="55" t="s">
        <v>898</v>
      </c>
      <c r="D245" s="55" t="s">
        <v>1156</v>
      </c>
      <c r="E245" s="55" t="s">
        <v>183</v>
      </c>
      <c r="F245" s="56" t="s">
        <v>907</v>
      </c>
      <c r="G245" s="57">
        <v>16000</v>
      </c>
      <c r="H245" s="129">
        <v>0</v>
      </c>
      <c r="I245" s="59">
        <v>25</v>
      </c>
      <c r="J245" s="128">
        <v>459.2</v>
      </c>
      <c r="K245" s="114">
        <f t="shared" si="51"/>
        <v>1136</v>
      </c>
      <c r="L245" s="73">
        <f t="shared" si="52"/>
        <v>176.00000000000003</v>
      </c>
      <c r="M245" s="127">
        <v>486.4</v>
      </c>
      <c r="N245" s="59">
        <f t="shared" si="53"/>
        <v>1134.4000000000001</v>
      </c>
      <c r="O245" s="59"/>
      <c r="P245" s="59">
        <f t="shared" si="54"/>
        <v>945.59999999999991</v>
      </c>
      <c r="Q245" s="59">
        <f t="shared" si="55"/>
        <v>970.59999999999991</v>
      </c>
      <c r="R245" s="59">
        <f t="shared" si="56"/>
        <v>2446.4</v>
      </c>
      <c r="S245" s="59">
        <f t="shared" si="58"/>
        <v>15029.4</v>
      </c>
      <c r="T245" s="74" t="s">
        <v>44</v>
      </c>
    </row>
    <row r="246" spans="1:20" s="39" customFormat="1" x14ac:dyDescent="0.25">
      <c r="A246" s="102">
        <v>240</v>
      </c>
      <c r="B246" s="55" t="s">
        <v>966</v>
      </c>
      <c r="C246" s="55" t="s">
        <v>899</v>
      </c>
      <c r="D246" s="55" t="s">
        <v>1156</v>
      </c>
      <c r="E246" s="55" t="s">
        <v>182</v>
      </c>
      <c r="F246" s="56" t="s">
        <v>906</v>
      </c>
      <c r="G246" s="57">
        <v>30000</v>
      </c>
      <c r="H246" s="129">
        <v>0</v>
      </c>
      <c r="I246" s="59">
        <v>25</v>
      </c>
      <c r="J246" s="128">
        <v>861</v>
      </c>
      <c r="K246" s="114">
        <f t="shared" si="51"/>
        <v>2130</v>
      </c>
      <c r="L246" s="73">
        <f t="shared" si="52"/>
        <v>330.00000000000006</v>
      </c>
      <c r="M246" s="127">
        <v>912</v>
      </c>
      <c r="N246" s="59">
        <f t="shared" si="53"/>
        <v>2127</v>
      </c>
      <c r="O246" s="59"/>
      <c r="P246" s="59">
        <f t="shared" si="54"/>
        <v>1773</v>
      </c>
      <c r="Q246" s="59">
        <f t="shared" si="55"/>
        <v>1798</v>
      </c>
      <c r="R246" s="59">
        <f t="shared" si="56"/>
        <v>4587</v>
      </c>
      <c r="S246" s="59">
        <f t="shared" si="58"/>
        <v>28202</v>
      </c>
      <c r="T246" s="74" t="s">
        <v>44</v>
      </c>
    </row>
    <row r="247" spans="1:20" s="39" customFormat="1" x14ac:dyDescent="0.25">
      <c r="A247" s="102">
        <v>241</v>
      </c>
      <c r="B247" s="55" t="s">
        <v>198</v>
      </c>
      <c r="C247" s="55" t="s">
        <v>899</v>
      </c>
      <c r="D247" s="55" t="s">
        <v>1156</v>
      </c>
      <c r="E247" s="55" t="s">
        <v>183</v>
      </c>
      <c r="F247" s="56" t="s">
        <v>902</v>
      </c>
      <c r="G247" s="57">
        <v>16000</v>
      </c>
      <c r="H247" s="129">
        <v>0</v>
      </c>
      <c r="I247" s="59">
        <v>25</v>
      </c>
      <c r="J247" s="128">
        <v>459.2</v>
      </c>
      <c r="K247" s="114">
        <f t="shared" si="51"/>
        <v>1136</v>
      </c>
      <c r="L247" s="73">
        <f t="shared" si="52"/>
        <v>176.00000000000003</v>
      </c>
      <c r="M247" s="127">
        <v>486.4</v>
      </c>
      <c r="N247" s="59">
        <f t="shared" si="53"/>
        <v>1134.4000000000001</v>
      </c>
      <c r="O247" s="59"/>
      <c r="P247" s="59">
        <f t="shared" si="54"/>
        <v>945.59999999999991</v>
      </c>
      <c r="Q247" s="59">
        <f t="shared" si="55"/>
        <v>970.59999999999991</v>
      </c>
      <c r="R247" s="59">
        <f t="shared" si="56"/>
        <v>2446.4</v>
      </c>
      <c r="S247" s="59">
        <f t="shared" si="58"/>
        <v>15029.4</v>
      </c>
      <c r="T247" s="74" t="s">
        <v>44</v>
      </c>
    </row>
    <row r="248" spans="1:20" s="39" customFormat="1" x14ac:dyDescent="0.25">
      <c r="A248" s="102">
        <v>242</v>
      </c>
      <c r="B248" s="55" t="s">
        <v>203</v>
      </c>
      <c r="C248" s="55" t="s">
        <v>898</v>
      </c>
      <c r="D248" s="55" t="s">
        <v>1156</v>
      </c>
      <c r="E248" s="55" t="s">
        <v>183</v>
      </c>
      <c r="F248" s="56" t="s">
        <v>902</v>
      </c>
      <c r="G248" s="57">
        <v>16000</v>
      </c>
      <c r="H248" s="129">
        <v>0</v>
      </c>
      <c r="I248" s="59">
        <v>25</v>
      </c>
      <c r="J248" s="128">
        <v>459.2</v>
      </c>
      <c r="K248" s="114">
        <f t="shared" si="51"/>
        <v>1136</v>
      </c>
      <c r="L248" s="73">
        <f t="shared" si="52"/>
        <v>176.00000000000003</v>
      </c>
      <c r="M248" s="127">
        <v>486.4</v>
      </c>
      <c r="N248" s="59">
        <f t="shared" si="53"/>
        <v>1134.4000000000001</v>
      </c>
      <c r="O248" s="59"/>
      <c r="P248" s="59">
        <f t="shared" si="54"/>
        <v>945.59999999999991</v>
      </c>
      <c r="Q248" s="59">
        <f t="shared" si="55"/>
        <v>970.59999999999991</v>
      </c>
      <c r="R248" s="59">
        <f t="shared" si="56"/>
        <v>2446.4</v>
      </c>
      <c r="S248" s="59">
        <f t="shared" si="58"/>
        <v>15029.4</v>
      </c>
      <c r="T248" s="74" t="s">
        <v>44</v>
      </c>
    </row>
    <row r="249" spans="1:20" s="39" customFormat="1" x14ac:dyDescent="0.25">
      <c r="A249" s="102">
        <v>243</v>
      </c>
      <c r="B249" s="55" t="s">
        <v>894</v>
      </c>
      <c r="C249" s="55" t="s">
        <v>898</v>
      </c>
      <c r="D249" s="55" t="s">
        <v>152</v>
      </c>
      <c r="E249" s="55" t="s">
        <v>118</v>
      </c>
      <c r="F249" s="56" t="s">
        <v>906</v>
      </c>
      <c r="G249" s="57">
        <v>40000</v>
      </c>
      <c r="H249" s="131">
        <v>442.65</v>
      </c>
      <c r="I249" s="59">
        <v>25</v>
      </c>
      <c r="J249" s="128">
        <v>1148</v>
      </c>
      <c r="K249" s="114">
        <f t="shared" ref="K249:K258" si="59">+G249*7.1%</f>
        <v>2839.9999999999995</v>
      </c>
      <c r="L249" s="73">
        <f t="shared" ref="L249:L258" si="60">+G249*1.1%</f>
        <v>440.00000000000006</v>
      </c>
      <c r="M249" s="127">
        <v>1216</v>
      </c>
      <c r="N249" s="59">
        <f t="shared" ref="N249:N258" si="61">+G249*7.09%</f>
        <v>2836</v>
      </c>
      <c r="O249" s="59"/>
      <c r="P249" s="59">
        <f t="shared" ref="P249:P258" si="62">+J249+M249</f>
        <v>2364</v>
      </c>
      <c r="Q249" s="59">
        <f t="shared" ref="Q249:Q258" si="63">+H249+I249+J249+M249+O249</f>
        <v>2831.65</v>
      </c>
      <c r="R249" s="59">
        <f t="shared" ref="R249:R258" si="64">+K249+L249+N249</f>
        <v>6116</v>
      </c>
      <c r="S249" s="59">
        <f t="shared" ref="S249:S258" si="65">+G249-Q249</f>
        <v>37168.35</v>
      </c>
      <c r="T249" s="74" t="s">
        <v>44</v>
      </c>
    </row>
    <row r="250" spans="1:20" s="39" customFormat="1" x14ac:dyDescent="0.25">
      <c r="A250" s="102">
        <v>244</v>
      </c>
      <c r="B250" s="55" t="s">
        <v>155</v>
      </c>
      <c r="C250" s="55" t="s">
        <v>898</v>
      </c>
      <c r="D250" s="55" t="s">
        <v>152</v>
      </c>
      <c r="E250" s="55" t="s">
        <v>156</v>
      </c>
      <c r="F250" s="56" t="s">
        <v>906</v>
      </c>
      <c r="G250" s="57">
        <v>40000</v>
      </c>
      <c r="H250" s="128">
        <v>185.33</v>
      </c>
      <c r="I250" s="59">
        <v>25</v>
      </c>
      <c r="J250" s="128">
        <v>1148</v>
      </c>
      <c r="K250" s="114">
        <f t="shared" si="59"/>
        <v>2839.9999999999995</v>
      </c>
      <c r="L250" s="73">
        <f t="shared" si="60"/>
        <v>440.00000000000006</v>
      </c>
      <c r="M250" s="127">
        <v>1216</v>
      </c>
      <c r="N250" s="59">
        <f t="shared" si="61"/>
        <v>2836</v>
      </c>
      <c r="O250" s="59"/>
      <c r="P250" s="59">
        <f t="shared" si="62"/>
        <v>2364</v>
      </c>
      <c r="Q250" s="59">
        <f t="shared" si="63"/>
        <v>2574.33</v>
      </c>
      <c r="R250" s="59">
        <f t="shared" si="64"/>
        <v>6116</v>
      </c>
      <c r="S250" s="59">
        <f t="shared" si="65"/>
        <v>37425.67</v>
      </c>
      <c r="T250" s="74" t="s">
        <v>44</v>
      </c>
    </row>
    <row r="251" spans="1:20" s="39" customFormat="1" x14ac:dyDescent="0.25">
      <c r="A251" s="102">
        <v>245</v>
      </c>
      <c r="B251" s="55" t="s">
        <v>877</v>
      </c>
      <c r="C251" s="55" t="s">
        <v>898</v>
      </c>
      <c r="D251" s="55" t="s">
        <v>152</v>
      </c>
      <c r="E251" s="55" t="s">
        <v>69</v>
      </c>
      <c r="F251" s="56" t="s">
        <v>902</v>
      </c>
      <c r="G251" s="57">
        <v>18000</v>
      </c>
      <c r="H251" s="129">
        <v>0</v>
      </c>
      <c r="I251" s="59">
        <v>25</v>
      </c>
      <c r="J251" s="128">
        <v>516.6</v>
      </c>
      <c r="K251" s="114">
        <f t="shared" si="59"/>
        <v>1277.9999999999998</v>
      </c>
      <c r="L251" s="73">
        <f t="shared" si="60"/>
        <v>198.00000000000003</v>
      </c>
      <c r="M251" s="151">
        <v>547.20000000000005</v>
      </c>
      <c r="N251" s="59">
        <f t="shared" si="61"/>
        <v>1276.2</v>
      </c>
      <c r="O251" s="59"/>
      <c r="P251" s="59">
        <f t="shared" si="62"/>
        <v>1063.8000000000002</v>
      </c>
      <c r="Q251" s="59">
        <f t="shared" si="63"/>
        <v>1088.8000000000002</v>
      </c>
      <c r="R251" s="59">
        <f t="shared" si="64"/>
        <v>2752.2</v>
      </c>
      <c r="S251" s="59">
        <f t="shared" si="65"/>
        <v>16911.2</v>
      </c>
      <c r="T251" s="74" t="s">
        <v>44</v>
      </c>
    </row>
    <row r="252" spans="1:20" s="39" customFormat="1" x14ac:dyDescent="0.25">
      <c r="A252" s="102">
        <v>246</v>
      </c>
      <c r="B252" s="55" t="s">
        <v>874</v>
      </c>
      <c r="C252" s="55" t="s">
        <v>898</v>
      </c>
      <c r="D252" s="55" t="s">
        <v>1157</v>
      </c>
      <c r="E252" s="55" t="s">
        <v>875</v>
      </c>
      <c r="F252" s="56" t="s">
        <v>907</v>
      </c>
      <c r="G252" s="57">
        <v>61000</v>
      </c>
      <c r="H252" s="128">
        <v>3674.86</v>
      </c>
      <c r="I252" s="59">
        <v>25</v>
      </c>
      <c r="J252" s="128">
        <v>1750.7</v>
      </c>
      <c r="K252" s="114">
        <f t="shared" si="59"/>
        <v>4331</v>
      </c>
      <c r="L252" s="73">
        <f t="shared" si="60"/>
        <v>671.00000000000011</v>
      </c>
      <c r="M252" s="151">
        <v>1854.4</v>
      </c>
      <c r="N252" s="59">
        <f t="shared" si="61"/>
        <v>4324.9000000000005</v>
      </c>
      <c r="O252" s="59"/>
      <c r="P252" s="59">
        <f t="shared" si="62"/>
        <v>3605.1000000000004</v>
      </c>
      <c r="Q252" s="59">
        <f t="shared" si="63"/>
        <v>7304.9600000000009</v>
      </c>
      <c r="R252" s="59">
        <f t="shared" si="64"/>
        <v>9326.9000000000015</v>
      </c>
      <c r="S252" s="59">
        <f t="shared" si="65"/>
        <v>53695.040000000001</v>
      </c>
      <c r="T252" s="74" t="s">
        <v>44</v>
      </c>
    </row>
    <row r="253" spans="1:20" s="39" customFormat="1" x14ac:dyDescent="0.25">
      <c r="A253" s="102">
        <v>247</v>
      </c>
      <c r="B253" s="55" t="s">
        <v>162</v>
      </c>
      <c r="C253" s="55" t="s">
        <v>898</v>
      </c>
      <c r="D253" s="55" t="s">
        <v>1158</v>
      </c>
      <c r="E253" s="55" t="s">
        <v>116</v>
      </c>
      <c r="F253" s="56" t="s">
        <v>906</v>
      </c>
      <c r="G253" s="57">
        <v>80000</v>
      </c>
      <c r="H253" s="124">
        <v>7400.87</v>
      </c>
      <c r="I253" s="59">
        <v>25</v>
      </c>
      <c r="J253" s="128">
        <v>2296</v>
      </c>
      <c r="K253" s="114">
        <f t="shared" si="59"/>
        <v>5679.9999999999991</v>
      </c>
      <c r="L253" s="73">
        <f t="shared" si="60"/>
        <v>880.00000000000011</v>
      </c>
      <c r="M253" s="127">
        <v>2432</v>
      </c>
      <c r="N253" s="59">
        <f t="shared" si="61"/>
        <v>5672</v>
      </c>
      <c r="O253" s="59"/>
      <c r="P253" s="59">
        <f t="shared" si="62"/>
        <v>4728</v>
      </c>
      <c r="Q253" s="59">
        <f t="shared" si="63"/>
        <v>12153.869999999999</v>
      </c>
      <c r="R253" s="59">
        <f t="shared" si="64"/>
        <v>12232</v>
      </c>
      <c r="S253" s="59">
        <f t="shared" si="65"/>
        <v>67846.13</v>
      </c>
      <c r="T253" s="74" t="s">
        <v>44</v>
      </c>
    </row>
    <row r="254" spans="1:20" s="39" customFormat="1" x14ac:dyDescent="0.25">
      <c r="A254" s="102">
        <v>248</v>
      </c>
      <c r="B254" s="55" t="s">
        <v>1018</v>
      </c>
      <c r="C254" s="55" t="s">
        <v>898</v>
      </c>
      <c r="D254" s="55" t="s">
        <v>1158</v>
      </c>
      <c r="E254" s="55" t="s">
        <v>159</v>
      </c>
      <c r="F254" s="56" t="s">
        <v>907</v>
      </c>
      <c r="G254" s="57">
        <v>61000</v>
      </c>
      <c r="H254" s="128">
        <v>3674.86</v>
      </c>
      <c r="I254" s="59">
        <v>25</v>
      </c>
      <c r="J254" s="128">
        <v>1750.7</v>
      </c>
      <c r="K254" s="114">
        <f t="shared" si="59"/>
        <v>4331</v>
      </c>
      <c r="L254" s="73">
        <f t="shared" si="60"/>
        <v>671.00000000000011</v>
      </c>
      <c r="M254" s="151">
        <v>1854.4</v>
      </c>
      <c r="N254" s="59">
        <f t="shared" si="61"/>
        <v>4324.9000000000005</v>
      </c>
      <c r="O254" s="59"/>
      <c r="P254" s="59">
        <f t="shared" si="62"/>
        <v>3605.1000000000004</v>
      </c>
      <c r="Q254" s="59">
        <f t="shared" si="63"/>
        <v>7304.9600000000009</v>
      </c>
      <c r="R254" s="59">
        <f t="shared" si="64"/>
        <v>9326.9000000000015</v>
      </c>
      <c r="S254" s="59">
        <f t="shared" si="65"/>
        <v>53695.040000000001</v>
      </c>
      <c r="T254" s="74" t="s">
        <v>44</v>
      </c>
    </row>
    <row r="255" spans="1:20" s="44" customFormat="1" ht="15.75" x14ac:dyDescent="0.25">
      <c r="A255" s="102">
        <v>249</v>
      </c>
      <c r="B255" s="55" t="s">
        <v>111</v>
      </c>
      <c r="C255" s="116" t="s">
        <v>898</v>
      </c>
      <c r="D255" s="55" t="s">
        <v>1158</v>
      </c>
      <c r="E255" s="55" t="s">
        <v>105</v>
      </c>
      <c r="F255" s="56" t="s">
        <v>907</v>
      </c>
      <c r="G255" s="57">
        <v>35000</v>
      </c>
      <c r="H255" s="129">
        <v>0</v>
      </c>
      <c r="I255" s="59">
        <v>25</v>
      </c>
      <c r="J255" s="128">
        <v>1004.5</v>
      </c>
      <c r="K255" s="114">
        <f t="shared" si="59"/>
        <v>2485</v>
      </c>
      <c r="L255" s="73">
        <f t="shared" si="60"/>
        <v>385.00000000000006</v>
      </c>
      <c r="M255" s="127">
        <v>1064</v>
      </c>
      <c r="N255" s="59">
        <f t="shared" si="61"/>
        <v>2481.5</v>
      </c>
      <c r="O255" s="59"/>
      <c r="P255" s="59">
        <f t="shared" si="62"/>
        <v>2068.5</v>
      </c>
      <c r="Q255" s="59">
        <f t="shared" si="63"/>
        <v>2093.5</v>
      </c>
      <c r="R255" s="59">
        <f t="shared" si="64"/>
        <v>5351.5</v>
      </c>
      <c r="S255" s="59">
        <f t="shared" si="65"/>
        <v>32906.5</v>
      </c>
      <c r="T255" s="74" t="s">
        <v>44</v>
      </c>
    </row>
    <row r="256" spans="1:20" s="39" customFormat="1" x14ac:dyDescent="0.25">
      <c r="A256" s="102">
        <v>250</v>
      </c>
      <c r="B256" s="55" t="s">
        <v>158</v>
      </c>
      <c r="C256" s="55" t="s">
        <v>898</v>
      </c>
      <c r="D256" s="55" t="s">
        <v>1158</v>
      </c>
      <c r="E256" s="55" t="s">
        <v>156</v>
      </c>
      <c r="F256" s="56" t="s">
        <v>906</v>
      </c>
      <c r="G256" s="57">
        <v>40000</v>
      </c>
      <c r="H256" s="128">
        <v>442.65</v>
      </c>
      <c r="I256" s="59">
        <v>25</v>
      </c>
      <c r="J256" s="128">
        <v>1148</v>
      </c>
      <c r="K256" s="114">
        <f t="shared" si="59"/>
        <v>2839.9999999999995</v>
      </c>
      <c r="L256" s="73">
        <f t="shared" si="60"/>
        <v>440.00000000000006</v>
      </c>
      <c r="M256" s="127">
        <v>1216</v>
      </c>
      <c r="N256" s="59">
        <f t="shared" si="61"/>
        <v>2836</v>
      </c>
      <c r="O256" s="59"/>
      <c r="P256" s="59">
        <f t="shared" si="62"/>
        <v>2364</v>
      </c>
      <c r="Q256" s="59">
        <f t="shared" si="63"/>
        <v>2831.65</v>
      </c>
      <c r="R256" s="59">
        <f t="shared" si="64"/>
        <v>6116</v>
      </c>
      <c r="S256" s="59">
        <f t="shared" si="65"/>
        <v>37168.35</v>
      </c>
      <c r="T256" s="74" t="s">
        <v>44</v>
      </c>
    </row>
    <row r="257" spans="1:20" s="39" customFormat="1" x14ac:dyDescent="0.25">
      <c r="A257" s="102">
        <v>251</v>
      </c>
      <c r="B257" s="55" t="s">
        <v>164</v>
      </c>
      <c r="C257" s="55" t="s">
        <v>898</v>
      </c>
      <c r="D257" s="55" t="s">
        <v>1159</v>
      </c>
      <c r="E257" s="55" t="s">
        <v>159</v>
      </c>
      <c r="F257" s="56" t="s">
        <v>907</v>
      </c>
      <c r="G257" s="57">
        <v>61000</v>
      </c>
      <c r="H257" s="128">
        <v>3331.76</v>
      </c>
      <c r="I257" s="59">
        <v>25</v>
      </c>
      <c r="J257" s="128">
        <v>1750.7</v>
      </c>
      <c r="K257" s="114">
        <f t="shared" si="59"/>
        <v>4331</v>
      </c>
      <c r="L257" s="73">
        <f t="shared" si="60"/>
        <v>671.00000000000011</v>
      </c>
      <c r="M257" s="127">
        <v>1854.4</v>
      </c>
      <c r="N257" s="59">
        <f t="shared" si="61"/>
        <v>4324.9000000000005</v>
      </c>
      <c r="O257" s="59"/>
      <c r="P257" s="59">
        <f t="shared" si="62"/>
        <v>3605.1000000000004</v>
      </c>
      <c r="Q257" s="59">
        <f t="shared" si="63"/>
        <v>6961.8600000000006</v>
      </c>
      <c r="R257" s="59">
        <f t="shared" si="64"/>
        <v>9326.9000000000015</v>
      </c>
      <c r="S257" s="59">
        <f t="shared" si="65"/>
        <v>54038.14</v>
      </c>
      <c r="T257" s="74" t="s">
        <v>44</v>
      </c>
    </row>
    <row r="258" spans="1:20" s="39" customFormat="1" x14ac:dyDescent="0.25">
      <c r="A258" s="102">
        <v>252</v>
      </c>
      <c r="B258" s="55" t="s">
        <v>1001</v>
      </c>
      <c r="C258" s="55" t="s">
        <v>899</v>
      </c>
      <c r="D258" s="55" t="s">
        <v>1159</v>
      </c>
      <c r="E258" s="55" t="s">
        <v>159</v>
      </c>
      <c r="F258" s="56" t="s">
        <v>907</v>
      </c>
      <c r="G258" s="57">
        <v>61000</v>
      </c>
      <c r="H258" s="128">
        <v>3674.86</v>
      </c>
      <c r="I258" s="59">
        <v>25</v>
      </c>
      <c r="J258" s="128">
        <v>1750.7</v>
      </c>
      <c r="K258" s="114">
        <f t="shared" si="59"/>
        <v>4331</v>
      </c>
      <c r="L258" s="73">
        <f t="shared" si="60"/>
        <v>671.00000000000011</v>
      </c>
      <c r="M258" s="151">
        <v>1854.4</v>
      </c>
      <c r="N258" s="59">
        <f t="shared" si="61"/>
        <v>4324.9000000000005</v>
      </c>
      <c r="O258" s="59"/>
      <c r="P258" s="59">
        <f t="shared" si="62"/>
        <v>3605.1000000000004</v>
      </c>
      <c r="Q258" s="59">
        <f t="shared" si="63"/>
        <v>7304.9600000000009</v>
      </c>
      <c r="R258" s="59">
        <f t="shared" si="64"/>
        <v>9326.9000000000015</v>
      </c>
      <c r="S258" s="59">
        <f t="shared" si="65"/>
        <v>53695.040000000001</v>
      </c>
      <c r="T258" s="74" t="s">
        <v>44</v>
      </c>
    </row>
    <row r="259" spans="1:20" s="39" customFormat="1" x14ac:dyDescent="0.25">
      <c r="A259" s="102">
        <v>253</v>
      </c>
      <c r="B259" s="55" t="s">
        <v>1132</v>
      </c>
      <c r="C259" s="55" t="s">
        <v>899</v>
      </c>
      <c r="D259" s="55" t="s">
        <v>1159</v>
      </c>
      <c r="E259" s="55" t="s">
        <v>866</v>
      </c>
      <c r="F259" s="56" t="s">
        <v>907</v>
      </c>
      <c r="G259" s="57">
        <v>61000</v>
      </c>
      <c r="H259" s="128">
        <v>3674.86</v>
      </c>
      <c r="I259" s="59">
        <v>25</v>
      </c>
      <c r="J259" s="128">
        <v>1750.7</v>
      </c>
      <c r="K259" s="114">
        <f t="shared" si="51"/>
        <v>4331</v>
      </c>
      <c r="L259" s="73">
        <f t="shared" si="52"/>
        <v>671.00000000000011</v>
      </c>
      <c r="M259" s="127">
        <v>1854.4</v>
      </c>
      <c r="N259" s="59">
        <f t="shared" si="53"/>
        <v>4324.9000000000005</v>
      </c>
      <c r="O259" s="59"/>
      <c r="P259" s="59">
        <f t="shared" si="54"/>
        <v>3605.1000000000004</v>
      </c>
      <c r="Q259" s="59">
        <f t="shared" si="55"/>
        <v>7304.9600000000009</v>
      </c>
      <c r="R259" s="59">
        <f t="shared" si="56"/>
        <v>9326.9000000000015</v>
      </c>
      <c r="S259" s="59">
        <f t="shared" si="58"/>
        <v>53695.040000000001</v>
      </c>
      <c r="T259" s="74" t="s">
        <v>44</v>
      </c>
    </row>
    <row r="260" spans="1:20" s="39" customFormat="1" x14ac:dyDescent="0.25">
      <c r="A260" s="102">
        <v>254</v>
      </c>
      <c r="B260" s="55" t="s">
        <v>163</v>
      </c>
      <c r="C260" s="55" t="s">
        <v>898</v>
      </c>
      <c r="D260" s="55" t="s">
        <v>1159</v>
      </c>
      <c r="E260" s="55" t="s">
        <v>165</v>
      </c>
      <c r="F260" s="56" t="s">
        <v>906</v>
      </c>
      <c r="G260" s="57">
        <v>50000</v>
      </c>
      <c r="H260" s="124">
        <v>1339.36</v>
      </c>
      <c r="I260" s="59">
        <v>25</v>
      </c>
      <c r="J260" s="128">
        <v>1435</v>
      </c>
      <c r="K260" s="114">
        <f>+G260*7.1%</f>
        <v>3549.9999999999995</v>
      </c>
      <c r="L260" s="73">
        <f>+G260*1.1%</f>
        <v>550</v>
      </c>
      <c r="M260" s="127">
        <v>1520</v>
      </c>
      <c r="N260" s="59">
        <f>+G260*7.09%</f>
        <v>3545.0000000000005</v>
      </c>
      <c r="O260" s="59"/>
      <c r="P260" s="59">
        <f>+J260+M260</f>
        <v>2955</v>
      </c>
      <c r="Q260" s="59">
        <f>+H260+I260+J260+M260+O260</f>
        <v>4319.3599999999997</v>
      </c>
      <c r="R260" s="59">
        <f>+K260+L260+N260</f>
        <v>7645</v>
      </c>
      <c r="S260" s="59">
        <f>+G260-Q260</f>
        <v>45680.639999999999</v>
      </c>
      <c r="T260" s="74" t="s">
        <v>44</v>
      </c>
    </row>
    <row r="261" spans="1:20" s="39" customFormat="1" x14ac:dyDescent="0.25">
      <c r="A261" s="102">
        <v>255</v>
      </c>
      <c r="B261" s="55" t="s">
        <v>1123</v>
      </c>
      <c r="C261" s="55" t="s">
        <v>899</v>
      </c>
      <c r="D261" s="55" t="s">
        <v>1160</v>
      </c>
      <c r="E261" s="55" t="s">
        <v>159</v>
      </c>
      <c r="F261" s="56" t="s">
        <v>907</v>
      </c>
      <c r="G261" s="57">
        <v>61000</v>
      </c>
      <c r="H261" s="128">
        <v>3674.86</v>
      </c>
      <c r="I261" s="59">
        <v>25</v>
      </c>
      <c r="J261" s="128">
        <v>1750.7</v>
      </c>
      <c r="K261" s="114">
        <f>+G261*7.1%</f>
        <v>4331</v>
      </c>
      <c r="L261" s="73">
        <f>+G261*1.1%</f>
        <v>671.00000000000011</v>
      </c>
      <c r="M261" s="151">
        <v>1854.4</v>
      </c>
      <c r="N261" s="59">
        <f>+G261*7.09%</f>
        <v>4324.9000000000005</v>
      </c>
      <c r="O261" s="59"/>
      <c r="P261" s="59">
        <f>+J261+M261</f>
        <v>3605.1000000000004</v>
      </c>
      <c r="Q261" s="59">
        <f>+H261+I261+J261+M261+O261</f>
        <v>7304.9600000000009</v>
      </c>
      <c r="R261" s="59">
        <f>+K261+L261+N261</f>
        <v>9326.9000000000015</v>
      </c>
      <c r="S261" s="59">
        <f>+G261-Q261</f>
        <v>53695.040000000001</v>
      </c>
      <c r="T261" s="74" t="s">
        <v>44</v>
      </c>
    </row>
    <row r="262" spans="1:20" s="39" customFormat="1" x14ac:dyDescent="0.25">
      <c r="A262" s="102">
        <v>256</v>
      </c>
      <c r="B262" s="55" t="s">
        <v>153</v>
      </c>
      <c r="C262" s="55" t="s">
        <v>898</v>
      </c>
      <c r="D262" s="55" t="s">
        <v>1160</v>
      </c>
      <c r="E262" s="55" t="s">
        <v>38</v>
      </c>
      <c r="F262" s="56" t="s">
        <v>907</v>
      </c>
      <c r="G262" s="57">
        <v>35000</v>
      </c>
      <c r="H262" s="129">
        <v>0</v>
      </c>
      <c r="I262" s="59">
        <v>25</v>
      </c>
      <c r="J262" s="128">
        <v>1004.5</v>
      </c>
      <c r="K262" s="114">
        <f t="shared" si="51"/>
        <v>2485</v>
      </c>
      <c r="L262" s="73">
        <f t="shared" si="52"/>
        <v>385.00000000000006</v>
      </c>
      <c r="M262" s="127">
        <v>1064</v>
      </c>
      <c r="N262" s="59">
        <f t="shared" si="53"/>
        <v>2481.5</v>
      </c>
      <c r="O262" s="59"/>
      <c r="P262" s="59">
        <f t="shared" si="54"/>
        <v>2068.5</v>
      </c>
      <c r="Q262" s="59">
        <f t="shared" si="55"/>
        <v>2093.5</v>
      </c>
      <c r="R262" s="59">
        <f t="shared" si="56"/>
        <v>5351.5</v>
      </c>
      <c r="S262" s="59">
        <f t="shared" si="58"/>
        <v>32906.5</v>
      </c>
      <c r="T262" s="74" t="s">
        <v>44</v>
      </c>
    </row>
    <row r="263" spans="1:20" s="39" customFormat="1" x14ac:dyDescent="0.25">
      <c r="A263" s="102">
        <v>257</v>
      </c>
      <c r="B263" s="55" t="s">
        <v>157</v>
      </c>
      <c r="C263" s="55" t="s">
        <v>898</v>
      </c>
      <c r="D263" s="55" t="s">
        <v>1160</v>
      </c>
      <c r="E263" s="55" t="s">
        <v>156</v>
      </c>
      <c r="F263" s="56" t="s">
        <v>906</v>
      </c>
      <c r="G263" s="57">
        <v>35000</v>
      </c>
      <c r="H263" s="129">
        <v>0</v>
      </c>
      <c r="I263" s="59">
        <v>25</v>
      </c>
      <c r="J263" s="128">
        <v>1004.5</v>
      </c>
      <c r="K263" s="114">
        <f>+G263*7.1%</f>
        <v>2485</v>
      </c>
      <c r="L263" s="73">
        <f>+G263*1.1%</f>
        <v>385.00000000000006</v>
      </c>
      <c r="M263" s="127">
        <v>1064</v>
      </c>
      <c r="N263" s="59">
        <f>+G263*7.09%</f>
        <v>2481.5</v>
      </c>
      <c r="O263" s="59"/>
      <c r="P263" s="59">
        <f>+J263+M263</f>
        <v>2068.5</v>
      </c>
      <c r="Q263" s="59">
        <f>+H263+I263+J263+M263+O263</f>
        <v>2093.5</v>
      </c>
      <c r="R263" s="59">
        <f>+K263+L263+N263</f>
        <v>5351.5</v>
      </c>
      <c r="S263" s="59">
        <f>+G263-Q263</f>
        <v>32906.5</v>
      </c>
      <c r="T263" s="74" t="s">
        <v>44</v>
      </c>
    </row>
    <row r="264" spans="1:20" s="39" customFormat="1" x14ac:dyDescent="0.25">
      <c r="A264" s="102">
        <v>258</v>
      </c>
      <c r="B264" s="55" t="s">
        <v>154</v>
      </c>
      <c r="C264" s="55" t="s">
        <v>899</v>
      </c>
      <c r="D264" s="55" t="s">
        <v>1160</v>
      </c>
      <c r="E264" s="55" t="s">
        <v>38</v>
      </c>
      <c r="F264" s="56" t="s">
        <v>907</v>
      </c>
      <c r="G264" s="57">
        <v>29000</v>
      </c>
      <c r="H264" s="129">
        <v>0</v>
      </c>
      <c r="I264" s="59">
        <v>25</v>
      </c>
      <c r="J264" s="128">
        <v>832.3</v>
      </c>
      <c r="K264" s="114">
        <f t="shared" si="51"/>
        <v>2059</v>
      </c>
      <c r="L264" s="73">
        <f t="shared" si="52"/>
        <v>319.00000000000006</v>
      </c>
      <c r="M264" s="127">
        <v>881.6</v>
      </c>
      <c r="N264" s="59">
        <f t="shared" si="53"/>
        <v>2056.1</v>
      </c>
      <c r="O264" s="59"/>
      <c r="P264" s="59">
        <f t="shared" si="54"/>
        <v>1713.9</v>
      </c>
      <c r="Q264" s="59">
        <f t="shared" si="55"/>
        <v>1738.9</v>
      </c>
      <c r="R264" s="59">
        <f t="shared" si="56"/>
        <v>4434.1000000000004</v>
      </c>
      <c r="S264" s="59">
        <f t="shared" si="58"/>
        <v>27261.1</v>
      </c>
      <c r="T264" s="74" t="s">
        <v>44</v>
      </c>
    </row>
    <row r="265" spans="1:20" s="39" customFormat="1" x14ac:dyDescent="0.25">
      <c r="A265" s="102">
        <v>259</v>
      </c>
      <c r="B265" s="55" t="s">
        <v>70</v>
      </c>
      <c r="C265" s="55" t="s">
        <v>898</v>
      </c>
      <c r="D265" s="55" t="s">
        <v>294</v>
      </c>
      <c r="E265" s="55" t="s">
        <v>95</v>
      </c>
      <c r="F265" s="72" t="s">
        <v>907</v>
      </c>
      <c r="G265" s="57">
        <v>50000</v>
      </c>
      <c r="H265" s="124">
        <v>1854</v>
      </c>
      <c r="I265" s="59">
        <v>25</v>
      </c>
      <c r="J265" s="128">
        <v>1435</v>
      </c>
      <c r="K265" s="114">
        <f t="shared" ref="K265:K321" si="66">+G265*7.1%</f>
        <v>3549.9999999999995</v>
      </c>
      <c r="L265" s="73">
        <f t="shared" ref="L265:L321" si="67">+G265*1.1%</f>
        <v>550</v>
      </c>
      <c r="M265" s="127">
        <v>1520</v>
      </c>
      <c r="N265" s="59">
        <f t="shared" ref="N265:N321" si="68">+G265*7.09%</f>
        <v>3545.0000000000005</v>
      </c>
      <c r="O265" s="59"/>
      <c r="P265" s="59">
        <f t="shared" ref="P265:P325" si="69">+J265+M265</f>
        <v>2955</v>
      </c>
      <c r="Q265" s="59">
        <f t="shared" si="55"/>
        <v>4834</v>
      </c>
      <c r="R265" s="59">
        <f t="shared" si="56"/>
        <v>7645</v>
      </c>
      <c r="S265" s="59">
        <f t="shared" si="58"/>
        <v>45166</v>
      </c>
      <c r="T265" s="74" t="s">
        <v>44</v>
      </c>
    </row>
    <row r="266" spans="1:20" s="39" customFormat="1" x14ac:dyDescent="0.25">
      <c r="A266" s="102">
        <v>260</v>
      </c>
      <c r="B266" s="55" t="s">
        <v>297</v>
      </c>
      <c r="C266" s="55" t="s">
        <v>898</v>
      </c>
      <c r="D266" s="55" t="s">
        <v>294</v>
      </c>
      <c r="E266" s="55" t="s">
        <v>94</v>
      </c>
      <c r="F266" s="56" t="s">
        <v>906</v>
      </c>
      <c r="G266" s="57">
        <v>80000</v>
      </c>
      <c r="H266" s="124">
        <v>6972</v>
      </c>
      <c r="I266" s="59">
        <v>25</v>
      </c>
      <c r="J266" s="128">
        <v>2296</v>
      </c>
      <c r="K266" s="114">
        <f t="shared" si="66"/>
        <v>5679.9999999999991</v>
      </c>
      <c r="L266" s="73">
        <f t="shared" si="67"/>
        <v>880.00000000000011</v>
      </c>
      <c r="M266" s="127">
        <v>2432</v>
      </c>
      <c r="N266" s="59">
        <f t="shared" si="68"/>
        <v>5672</v>
      </c>
      <c r="O266" s="59"/>
      <c r="P266" s="59">
        <f t="shared" si="69"/>
        <v>4728</v>
      </c>
      <c r="Q266" s="59">
        <f t="shared" si="55"/>
        <v>11725</v>
      </c>
      <c r="R266" s="59">
        <f t="shared" si="56"/>
        <v>12232</v>
      </c>
      <c r="S266" s="59">
        <f t="shared" si="58"/>
        <v>68275</v>
      </c>
      <c r="T266" s="74" t="s">
        <v>44</v>
      </c>
    </row>
    <row r="267" spans="1:20" s="39" customFormat="1" x14ac:dyDescent="0.25">
      <c r="A267" s="102">
        <v>261</v>
      </c>
      <c r="B267" s="55" t="s">
        <v>301</v>
      </c>
      <c r="C267" s="55" t="s">
        <v>899</v>
      </c>
      <c r="D267" s="55" t="s">
        <v>294</v>
      </c>
      <c r="E267" s="55" t="s">
        <v>94</v>
      </c>
      <c r="F267" s="56" t="s">
        <v>906</v>
      </c>
      <c r="G267" s="57">
        <v>55000</v>
      </c>
      <c r="H267" s="124">
        <v>2302.36</v>
      </c>
      <c r="I267" s="59">
        <v>25</v>
      </c>
      <c r="J267" s="128">
        <v>1578.5</v>
      </c>
      <c r="K267" s="114">
        <f t="shared" si="66"/>
        <v>3904.9999999999995</v>
      </c>
      <c r="L267" s="73">
        <f t="shared" si="67"/>
        <v>605.00000000000011</v>
      </c>
      <c r="M267" s="127">
        <v>1672</v>
      </c>
      <c r="N267" s="59">
        <f t="shared" si="68"/>
        <v>3899.5000000000005</v>
      </c>
      <c r="O267" s="59"/>
      <c r="P267" s="59">
        <f t="shared" si="69"/>
        <v>3250.5</v>
      </c>
      <c r="Q267" s="59">
        <f t="shared" si="55"/>
        <v>5577.8600000000006</v>
      </c>
      <c r="R267" s="59">
        <f t="shared" si="56"/>
        <v>8409.5</v>
      </c>
      <c r="S267" s="59">
        <f t="shared" si="58"/>
        <v>49422.14</v>
      </c>
      <c r="T267" s="74" t="s">
        <v>44</v>
      </c>
    </row>
    <row r="268" spans="1:20" s="39" customFormat="1" x14ac:dyDescent="0.25">
      <c r="A268" s="102">
        <v>262</v>
      </c>
      <c r="B268" s="55" t="s">
        <v>296</v>
      </c>
      <c r="C268" s="55" t="s">
        <v>898</v>
      </c>
      <c r="D268" s="55" t="s">
        <v>294</v>
      </c>
      <c r="E268" s="55" t="s">
        <v>373</v>
      </c>
      <c r="F268" s="56" t="s">
        <v>906</v>
      </c>
      <c r="G268" s="57">
        <v>46000</v>
      </c>
      <c r="H268" s="124">
        <v>1289.46</v>
      </c>
      <c r="I268" s="59">
        <v>25</v>
      </c>
      <c r="J268" s="128">
        <v>1320.2</v>
      </c>
      <c r="K268" s="114">
        <f t="shared" si="66"/>
        <v>3265.9999999999995</v>
      </c>
      <c r="L268" s="73">
        <f t="shared" si="67"/>
        <v>506.00000000000006</v>
      </c>
      <c r="M268" s="127">
        <v>1398.4</v>
      </c>
      <c r="N268" s="59">
        <f t="shared" si="68"/>
        <v>3261.4</v>
      </c>
      <c r="O268" s="59"/>
      <c r="P268" s="59">
        <f t="shared" si="69"/>
        <v>2718.6000000000004</v>
      </c>
      <c r="Q268" s="59">
        <f t="shared" si="55"/>
        <v>4033.06</v>
      </c>
      <c r="R268" s="59">
        <f t="shared" si="56"/>
        <v>7033.4</v>
      </c>
      <c r="S268" s="59">
        <f t="shared" si="58"/>
        <v>41966.94</v>
      </c>
      <c r="T268" s="74" t="s">
        <v>44</v>
      </c>
    </row>
    <row r="269" spans="1:20" s="39" customFormat="1" x14ac:dyDescent="0.25">
      <c r="A269" s="102">
        <v>263</v>
      </c>
      <c r="B269" s="55" t="s">
        <v>300</v>
      </c>
      <c r="C269" s="55" t="s">
        <v>899</v>
      </c>
      <c r="D269" s="55" t="s">
        <v>294</v>
      </c>
      <c r="E269" s="55" t="s">
        <v>96</v>
      </c>
      <c r="F269" s="56" t="s">
        <v>906</v>
      </c>
      <c r="G269" s="57">
        <v>52000</v>
      </c>
      <c r="H269" s="124">
        <v>2136.27</v>
      </c>
      <c r="I269" s="59">
        <v>25</v>
      </c>
      <c r="J269" s="128">
        <v>1492.4</v>
      </c>
      <c r="K269" s="114">
        <f t="shared" si="66"/>
        <v>3691.9999999999995</v>
      </c>
      <c r="L269" s="73">
        <f t="shared" si="67"/>
        <v>572.00000000000011</v>
      </c>
      <c r="M269" s="127">
        <v>1580.8</v>
      </c>
      <c r="N269" s="59">
        <f t="shared" si="68"/>
        <v>3686.8</v>
      </c>
      <c r="O269" s="59"/>
      <c r="P269" s="59">
        <f t="shared" si="69"/>
        <v>3073.2</v>
      </c>
      <c r="Q269" s="59">
        <f t="shared" si="55"/>
        <v>5234.47</v>
      </c>
      <c r="R269" s="59">
        <f t="shared" si="56"/>
        <v>7950.8</v>
      </c>
      <c r="S269" s="59">
        <f t="shared" si="58"/>
        <v>46765.53</v>
      </c>
      <c r="T269" s="74" t="s">
        <v>44</v>
      </c>
    </row>
    <row r="270" spans="1:20" s="39" customFormat="1" x14ac:dyDescent="0.25">
      <c r="A270" s="102">
        <v>264</v>
      </c>
      <c r="B270" s="55" t="s">
        <v>71</v>
      </c>
      <c r="C270" s="55" t="s">
        <v>898</v>
      </c>
      <c r="D270" s="55" t="s">
        <v>294</v>
      </c>
      <c r="E270" s="55" t="s">
        <v>97</v>
      </c>
      <c r="F270" s="56" t="s">
        <v>907</v>
      </c>
      <c r="G270" s="57">
        <v>60000</v>
      </c>
      <c r="H270" s="124">
        <v>3486.68</v>
      </c>
      <c r="I270" s="59">
        <v>25</v>
      </c>
      <c r="J270" s="128">
        <v>1722</v>
      </c>
      <c r="K270" s="114">
        <f t="shared" si="66"/>
        <v>4260</v>
      </c>
      <c r="L270" s="73">
        <f t="shared" si="67"/>
        <v>660.00000000000011</v>
      </c>
      <c r="M270" s="127">
        <v>1824</v>
      </c>
      <c r="N270" s="59">
        <f t="shared" si="68"/>
        <v>4254</v>
      </c>
      <c r="O270" s="59"/>
      <c r="P270" s="59">
        <f t="shared" si="69"/>
        <v>3546</v>
      </c>
      <c r="Q270" s="59">
        <f t="shared" si="55"/>
        <v>7057.68</v>
      </c>
      <c r="R270" s="59">
        <f t="shared" si="56"/>
        <v>9174</v>
      </c>
      <c r="S270" s="59">
        <f t="shared" si="58"/>
        <v>52942.32</v>
      </c>
      <c r="T270" s="74" t="s">
        <v>44</v>
      </c>
    </row>
    <row r="271" spans="1:20" s="39" customFormat="1" x14ac:dyDescent="0.25">
      <c r="A271" s="102">
        <v>265</v>
      </c>
      <c r="B271" s="55" t="s">
        <v>295</v>
      </c>
      <c r="C271" s="55" t="s">
        <v>898</v>
      </c>
      <c r="D271" s="55" t="s">
        <v>294</v>
      </c>
      <c r="E271" s="55" t="s">
        <v>97</v>
      </c>
      <c r="F271" s="56" t="s">
        <v>907</v>
      </c>
      <c r="G271" s="57">
        <v>40000</v>
      </c>
      <c r="H271" s="129">
        <v>442.65</v>
      </c>
      <c r="I271" s="59">
        <v>25</v>
      </c>
      <c r="J271" s="128">
        <v>1148</v>
      </c>
      <c r="K271" s="114">
        <f t="shared" si="66"/>
        <v>2839.9999999999995</v>
      </c>
      <c r="L271" s="73">
        <f t="shared" si="67"/>
        <v>440.00000000000006</v>
      </c>
      <c r="M271" s="127">
        <v>1216</v>
      </c>
      <c r="N271" s="59">
        <f t="shared" si="68"/>
        <v>2836</v>
      </c>
      <c r="O271" s="59"/>
      <c r="P271" s="59">
        <f t="shared" si="69"/>
        <v>2364</v>
      </c>
      <c r="Q271" s="59">
        <f t="shared" si="55"/>
        <v>2831.65</v>
      </c>
      <c r="R271" s="59">
        <f t="shared" si="56"/>
        <v>6116</v>
      </c>
      <c r="S271" s="59">
        <f t="shared" si="58"/>
        <v>37168.35</v>
      </c>
      <c r="T271" s="74" t="s">
        <v>44</v>
      </c>
    </row>
    <row r="272" spans="1:20" s="39" customFormat="1" x14ac:dyDescent="0.25">
      <c r="A272" s="102">
        <v>266</v>
      </c>
      <c r="B272" s="55" t="s">
        <v>999</v>
      </c>
      <c r="C272" s="55" t="s">
        <v>898</v>
      </c>
      <c r="D272" s="55" t="s">
        <v>294</v>
      </c>
      <c r="E272" s="55" t="s">
        <v>38</v>
      </c>
      <c r="F272" s="56" t="s">
        <v>906</v>
      </c>
      <c r="G272" s="57">
        <v>25000</v>
      </c>
      <c r="H272" s="129">
        <v>0</v>
      </c>
      <c r="I272" s="59">
        <v>25</v>
      </c>
      <c r="J272" s="128">
        <v>717.5</v>
      </c>
      <c r="K272" s="114">
        <f t="shared" si="66"/>
        <v>1774.9999999999998</v>
      </c>
      <c r="L272" s="73">
        <f t="shared" si="67"/>
        <v>275</v>
      </c>
      <c r="M272" s="127">
        <v>760</v>
      </c>
      <c r="N272" s="59">
        <f t="shared" si="68"/>
        <v>1772.5000000000002</v>
      </c>
      <c r="O272" s="59"/>
      <c r="P272" s="59">
        <f t="shared" si="69"/>
        <v>1477.5</v>
      </c>
      <c r="Q272" s="59">
        <f t="shared" si="55"/>
        <v>1502.5</v>
      </c>
      <c r="R272" s="59">
        <f t="shared" si="56"/>
        <v>3822.5</v>
      </c>
      <c r="S272" s="59">
        <f t="shared" si="58"/>
        <v>23497.5</v>
      </c>
      <c r="T272" s="74" t="s">
        <v>44</v>
      </c>
    </row>
    <row r="273" spans="1:20" s="39" customFormat="1" x14ac:dyDescent="0.25">
      <c r="A273" s="102">
        <v>267</v>
      </c>
      <c r="B273" s="55" t="s">
        <v>932</v>
      </c>
      <c r="C273" s="55" t="s">
        <v>898</v>
      </c>
      <c r="D273" s="55" t="s">
        <v>294</v>
      </c>
      <c r="E273" s="55" t="s">
        <v>38</v>
      </c>
      <c r="F273" s="56" t="s">
        <v>906</v>
      </c>
      <c r="G273" s="57">
        <v>25000</v>
      </c>
      <c r="H273" s="129">
        <v>0</v>
      </c>
      <c r="I273" s="59">
        <v>25</v>
      </c>
      <c r="J273" s="128">
        <v>717.5</v>
      </c>
      <c r="K273" s="114">
        <f t="shared" si="66"/>
        <v>1774.9999999999998</v>
      </c>
      <c r="L273" s="73">
        <f t="shared" si="67"/>
        <v>275</v>
      </c>
      <c r="M273" s="127">
        <v>760</v>
      </c>
      <c r="N273" s="59">
        <f t="shared" si="68"/>
        <v>1772.5000000000002</v>
      </c>
      <c r="O273" s="59"/>
      <c r="P273" s="59">
        <f t="shared" si="69"/>
        <v>1477.5</v>
      </c>
      <c r="Q273" s="59">
        <f t="shared" si="55"/>
        <v>1502.5</v>
      </c>
      <c r="R273" s="59">
        <f t="shared" si="56"/>
        <v>3822.5</v>
      </c>
      <c r="S273" s="59">
        <f t="shared" si="58"/>
        <v>23497.5</v>
      </c>
      <c r="T273" s="74" t="s">
        <v>44</v>
      </c>
    </row>
    <row r="274" spans="1:20" s="39" customFormat="1" x14ac:dyDescent="0.25">
      <c r="A274" s="102">
        <v>268</v>
      </c>
      <c r="B274" s="55" t="s">
        <v>977</v>
      </c>
      <c r="C274" s="55" t="s">
        <v>898</v>
      </c>
      <c r="D274" s="55" t="s">
        <v>294</v>
      </c>
      <c r="E274" s="55" t="s">
        <v>38</v>
      </c>
      <c r="F274" s="56" t="s">
        <v>906</v>
      </c>
      <c r="G274" s="57">
        <v>25000</v>
      </c>
      <c r="H274" s="129">
        <v>0</v>
      </c>
      <c r="I274" s="59">
        <v>25</v>
      </c>
      <c r="J274" s="128">
        <v>717.5</v>
      </c>
      <c r="K274" s="114">
        <f t="shared" si="66"/>
        <v>1774.9999999999998</v>
      </c>
      <c r="L274" s="73">
        <f t="shared" si="67"/>
        <v>275</v>
      </c>
      <c r="M274" s="127">
        <v>760</v>
      </c>
      <c r="N274" s="59">
        <f t="shared" si="68"/>
        <v>1772.5000000000002</v>
      </c>
      <c r="O274" s="59"/>
      <c r="P274" s="59">
        <f t="shared" si="69"/>
        <v>1477.5</v>
      </c>
      <c r="Q274" s="59">
        <f t="shared" si="55"/>
        <v>1502.5</v>
      </c>
      <c r="R274" s="59">
        <f t="shared" si="56"/>
        <v>3822.5</v>
      </c>
      <c r="S274" s="59">
        <f t="shared" si="58"/>
        <v>23497.5</v>
      </c>
      <c r="T274" s="74" t="s">
        <v>44</v>
      </c>
    </row>
    <row r="275" spans="1:20" s="39" customFormat="1" x14ac:dyDescent="0.25">
      <c r="A275" s="102">
        <v>269</v>
      </c>
      <c r="B275" s="55" t="s">
        <v>1080</v>
      </c>
      <c r="C275" s="55" t="s">
        <v>899</v>
      </c>
      <c r="D275" s="55" t="s">
        <v>294</v>
      </c>
      <c r="E275" s="55" t="s">
        <v>68</v>
      </c>
      <c r="F275" s="56" t="s">
        <v>902</v>
      </c>
      <c r="G275" s="57">
        <v>25000</v>
      </c>
      <c r="H275" s="129">
        <v>0</v>
      </c>
      <c r="I275" s="59">
        <v>25</v>
      </c>
      <c r="J275" s="128">
        <v>717.5</v>
      </c>
      <c r="K275" s="114">
        <f t="shared" si="66"/>
        <v>1774.9999999999998</v>
      </c>
      <c r="L275" s="73">
        <f t="shared" si="67"/>
        <v>275</v>
      </c>
      <c r="M275" s="127">
        <v>760</v>
      </c>
      <c r="N275" s="59">
        <f t="shared" si="68"/>
        <v>1772.5000000000002</v>
      </c>
      <c r="O275" s="59"/>
      <c r="P275" s="59">
        <f t="shared" si="69"/>
        <v>1477.5</v>
      </c>
      <c r="Q275" s="59">
        <f t="shared" ref="Q275:Q337" si="70">+H275+I275+J275+M275+O275</f>
        <v>1502.5</v>
      </c>
      <c r="R275" s="59">
        <f t="shared" ref="R275:R337" si="71">+K275+L275+N275</f>
        <v>3822.5</v>
      </c>
      <c r="S275" s="59">
        <f t="shared" si="58"/>
        <v>23497.5</v>
      </c>
      <c r="T275" s="74" t="s">
        <v>44</v>
      </c>
    </row>
    <row r="276" spans="1:20" s="39" customFormat="1" x14ac:dyDescent="0.25">
      <c r="A276" s="102">
        <v>270</v>
      </c>
      <c r="B276" s="55" t="s">
        <v>298</v>
      </c>
      <c r="C276" s="55" t="s">
        <v>899</v>
      </c>
      <c r="D276" s="55" t="s">
        <v>294</v>
      </c>
      <c r="E276" s="55" t="s">
        <v>64</v>
      </c>
      <c r="F276" s="56" t="s">
        <v>902</v>
      </c>
      <c r="G276" s="57">
        <v>18000</v>
      </c>
      <c r="H276" s="129">
        <v>0</v>
      </c>
      <c r="I276" s="59">
        <v>25</v>
      </c>
      <c r="J276" s="128">
        <v>516.6</v>
      </c>
      <c r="K276" s="114">
        <f t="shared" si="66"/>
        <v>1277.9999999999998</v>
      </c>
      <c r="L276" s="73">
        <f t="shared" si="67"/>
        <v>198.00000000000003</v>
      </c>
      <c r="M276" s="127">
        <v>547.20000000000005</v>
      </c>
      <c r="N276" s="59">
        <f t="shared" si="68"/>
        <v>1276.2</v>
      </c>
      <c r="O276" s="59"/>
      <c r="P276" s="59">
        <f t="shared" si="69"/>
        <v>1063.8000000000002</v>
      </c>
      <c r="Q276" s="59">
        <f t="shared" si="70"/>
        <v>1088.8000000000002</v>
      </c>
      <c r="R276" s="59">
        <f t="shared" si="71"/>
        <v>2752.2</v>
      </c>
      <c r="S276" s="59">
        <f t="shared" si="58"/>
        <v>16911.2</v>
      </c>
      <c r="T276" s="74" t="s">
        <v>44</v>
      </c>
    </row>
    <row r="277" spans="1:20" s="39" customFormat="1" x14ac:dyDescent="0.25">
      <c r="A277" s="102">
        <v>271</v>
      </c>
      <c r="B277" s="55" t="s">
        <v>1038</v>
      </c>
      <c r="C277" s="55" t="s">
        <v>899</v>
      </c>
      <c r="D277" s="55" t="s">
        <v>294</v>
      </c>
      <c r="E277" s="55" t="s">
        <v>108</v>
      </c>
      <c r="F277" s="56" t="s">
        <v>902</v>
      </c>
      <c r="G277" s="57">
        <v>24000</v>
      </c>
      <c r="H277" s="129">
        <v>0</v>
      </c>
      <c r="I277" s="59">
        <v>25</v>
      </c>
      <c r="J277" s="128">
        <v>688.8</v>
      </c>
      <c r="K277" s="114">
        <f t="shared" si="66"/>
        <v>1703.9999999999998</v>
      </c>
      <c r="L277" s="73">
        <f t="shared" si="67"/>
        <v>264</v>
      </c>
      <c r="M277" s="127">
        <v>729.6</v>
      </c>
      <c r="N277" s="59">
        <f t="shared" si="68"/>
        <v>1701.6000000000001</v>
      </c>
      <c r="O277" s="59"/>
      <c r="P277" s="59">
        <f t="shared" si="69"/>
        <v>1418.4</v>
      </c>
      <c r="Q277" s="59">
        <f t="shared" si="70"/>
        <v>1443.4</v>
      </c>
      <c r="R277" s="59">
        <f t="shared" si="71"/>
        <v>3669.6</v>
      </c>
      <c r="S277" s="59">
        <f t="shared" ref="S277:S307" si="72">+G277-Q277</f>
        <v>22556.6</v>
      </c>
      <c r="T277" s="74" t="s">
        <v>44</v>
      </c>
    </row>
    <row r="278" spans="1:20" s="39" customFormat="1" x14ac:dyDescent="0.25">
      <c r="A278" s="102">
        <v>272</v>
      </c>
      <c r="B278" s="55" t="s">
        <v>344</v>
      </c>
      <c r="C278" s="55" t="s">
        <v>899</v>
      </c>
      <c r="D278" s="55" t="s">
        <v>342</v>
      </c>
      <c r="E278" s="55" t="s">
        <v>377</v>
      </c>
      <c r="F278" s="56" t="s">
        <v>907</v>
      </c>
      <c r="G278" s="57">
        <v>46000</v>
      </c>
      <c r="H278" s="128">
        <v>1289.46</v>
      </c>
      <c r="I278" s="59">
        <v>25</v>
      </c>
      <c r="J278" s="128">
        <v>1320.2</v>
      </c>
      <c r="K278" s="114">
        <f t="shared" si="66"/>
        <v>3265.9999999999995</v>
      </c>
      <c r="L278" s="73">
        <f t="shared" si="67"/>
        <v>506.00000000000006</v>
      </c>
      <c r="M278" s="127">
        <v>1398.4</v>
      </c>
      <c r="N278" s="59">
        <f t="shared" si="68"/>
        <v>3261.4</v>
      </c>
      <c r="O278" s="59"/>
      <c r="P278" s="59">
        <f t="shared" si="69"/>
        <v>2718.6000000000004</v>
      </c>
      <c r="Q278" s="59">
        <f t="shared" si="70"/>
        <v>4033.06</v>
      </c>
      <c r="R278" s="59">
        <f t="shared" si="71"/>
        <v>7033.4</v>
      </c>
      <c r="S278" s="59">
        <f t="shared" si="72"/>
        <v>41966.94</v>
      </c>
      <c r="T278" s="74" t="s">
        <v>44</v>
      </c>
    </row>
    <row r="279" spans="1:20" s="39" customFormat="1" x14ac:dyDescent="0.25">
      <c r="A279" s="102">
        <v>273</v>
      </c>
      <c r="B279" s="55" t="s">
        <v>343</v>
      </c>
      <c r="C279" s="55" t="s">
        <v>898</v>
      </c>
      <c r="D279" s="55" t="s">
        <v>342</v>
      </c>
      <c r="E279" s="55" t="s">
        <v>97</v>
      </c>
      <c r="F279" s="56" t="s">
        <v>906</v>
      </c>
      <c r="G279" s="57">
        <v>35000</v>
      </c>
      <c r="H279" s="129">
        <v>0</v>
      </c>
      <c r="I279" s="59">
        <v>25</v>
      </c>
      <c r="J279" s="128">
        <v>1004.5</v>
      </c>
      <c r="K279" s="114">
        <f t="shared" si="66"/>
        <v>2485</v>
      </c>
      <c r="L279" s="73">
        <f t="shared" si="67"/>
        <v>385.00000000000006</v>
      </c>
      <c r="M279" s="127">
        <v>1064</v>
      </c>
      <c r="N279" s="59">
        <f t="shared" si="68"/>
        <v>2481.5</v>
      </c>
      <c r="O279" s="59"/>
      <c r="P279" s="59">
        <f t="shared" si="69"/>
        <v>2068.5</v>
      </c>
      <c r="Q279" s="59">
        <f t="shared" si="70"/>
        <v>2093.5</v>
      </c>
      <c r="R279" s="59">
        <f t="shared" si="71"/>
        <v>5351.5</v>
      </c>
      <c r="S279" s="59">
        <f t="shared" si="72"/>
        <v>32906.5</v>
      </c>
      <c r="T279" s="74" t="s">
        <v>44</v>
      </c>
    </row>
    <row r="280" spans="1:20" s="39" customFormat="1" x14ac:dyDescent="0.25">
      <c r="A280" s="102">
        <v>274</v>
      </c>
      <c r="B280" s="55" t="s">
        <v>333</v>
      </c>
      <c r="C280" s="55" t="s">
        <v>899</v>
      </c>
      <c r="D280" s="55" t="s">
        <v>330</v>
      </c>
      <c r="E280" s="55" t="s">
        <v>136</v>
      </c>
      <c r="F280" s="56" t="s">
        <v>906</v>
      </c>
      <c r="G280" s="57">
        <v>155000</v>
      </c>
      <c r="H280" s="124">
        <v>24613.88</v>
      </c>
      <c r="I280" s="59">
        <v>25</v>
      </c>
      <c r="J280" s="128">
        <v>4448.5</v>
      </c>
      <c r="K280" s="114">
        <f t="shared" si="66"/>
        <v>11004.999999999998</v>
      </c>
      <c r="L280" s="73">
        <f t="shared" si="67"/>
        <v>1705.0000000000002</v>
      </c>
      <c r="M280" s="127">
        <v>4712</v>
      </c>
      <c r="N280" s="59">
        <f t="shared" si="68"/>
        <v>10989.5</v>
      </c>
      <c r="O280" s="59"/>
      <c r="P280" s="59">
        <f t="shared" si="69"/>
        <v>9160.5</v>
      </c>
      <c r="Q280" s="59">
        <f t="shared" si="70"/>
        <v>33799.380000000005</v>
      </c>
      <c r="R280" s="59">
        <f t="shared" si="71"/>
        <v>23699.5</v>
      </c>
      <c r="S280" s="59">
        <f t="shared" si="72"/>
        <v>121200.62</v>
      </c>
      <c r="T280" s="74" t="s">
        <v>44</v>
      </c>
    </row>
    <row r="281" spans="1:20" s="39" customFormat="1" x14ac:dyDescent="0.25">
      <c r="A281" s="102">
        <v>275</v>
      </c>
      <c r="B281" s="55" t="s">
        <v>334</v>
      </c>
      <c r="C281" s="55" t="s">
        <v>899</v>
      </c>
      <c r="D281" s="55" t="s">
        <v>330</v>
      </c>
      <c r="E281" s="55" t="s">
        <v>150</v>
      </c>
      <c r="F281" s="56" t="s">
        <v>906</v>
      </c>
      <c r="G281" s="57">
        <v>35000</v>
      </c>
      <c r="H281" s="129">
        <v>0</v>
      </c>
      <c r="I281" s="59">
        <v>25</v>
      </c>
      <c r="J281" s="128">
        <v>1004.5</v>
      </c>
      <c r="K281" s="114">
        <f t="shared" si="66"/>
        <v>2485</v>
      </c>
      <c r="L281" s="73">
        <f t="shared" si="67"/>
        <v>385.00000000000006</v>
      </c>
      <c r="M281" s="127">
        <v>1064</v>
      </c>
      <c r="N281" s="59">
        <f t="shared" si="68"/>
        <v>2481.5</v>
      </c>
      <c r="O281" s="59"/>
      <c r="P281" s="59">
        <f t="shared" si="69"/>
        <v>2068.5</v>
      </c>
      <c r="Q281" s="59">
        <f t="shared" si="70"/>
        <v>2093.5</v>
      </c>
      <c r="R281" s="59">
        <f t="shared" si="71"/>
        <v>5351.5</v>
      </c>
      <c r="S281" s="59">
        <f t="shared" si="72"/>
        <v>32906.5</v>
      </c>
      <c r="T281" s="74" t="s">
        <v>44</v>
      </c>
    </row>
    <row r="282" spans="1:20" s="39" customFormat="1" x14ac:dyDescent="0.25">
      <c r="A282" s="102">
        <v>276</v>
      </c>
      <c r="B282" s="55" t="s">
        <v>361</v>
      </c>
      <c r="C282" s="55" t="s">
        <v>899</v>
      </c>
      <c r="D282" s="55" t="s">
        <v>1</v>
      </c>
      <c r="E282" s="55" t="s">
        <v>229</v>
      </c>
      <c r="F282" s="56" t="s">
        <v>906</v>
      </c>
      <c r="G282" s="69">
        <v>46000</v>
      </c>
      <c r="H282" s="126">
        <v>1289.46</v>
      </c>
      <c r="I282" s="59">
        <v>25</v>
      </c>
      <c r="J282" s="130">
        <v>1320.2</v>
      </c>
      <c r="K282" s="118">
        <f t="shared" si="66"/>
        <v>3265.9999999999995</v>
      </c>
      <c r="L282" s="73">
        <f t="shared" si="67"/>
        <v>506.00000000000006</v>
      </c>
      <c r="M282" s="153">
        <v>1398.4</v>
      </c>
      <c r="N282" s="71">
        <f t="shared" si="68"/>
        <v>3261.4</v>
      </c>
      <c r="O282" s="71"/>
      <c r="P282" s="71">
        <f t="shared" si="69"/>
        <v>2718.6000000000004</v>
      </c>
      <c r="Q282" s="59">
        <f t="shared" si="70"/>
        <v>4033.06</v>
      </c>
      <c r="R282" s="71">
        <f t="shared" si="71"/>
        <v>7033.4</v>
      </c>
      <c r="S282" s="71">
        <f t="shared" si="72"/>
        <v>41966.94</v>
      </c>
      <c r="T282" s="74" t="s">
        <v>44</v>
      </c>
    </row>
    <row r="283" spans="1:20" s="39" customFormat="1" x14ac:dyDescent="0.25">
      <c r="A283" s="102">
        <v>277</v>
      </c>
      <c r="B283" s="55" t="s">
        <v>357</v>
      </c>
      <c r="C283" s="55" t="s">
        <v>899</v>
      </c>
      <c r="D283" s="55" t="s">
        <v>1</v>
      </c>
      <c r="E283" s="55" t="s">
        <v>378</v>
      </c>
      <c r="F283" s="56" t="s">
        <v>906</v>
      </c>
      <c r="G283" s="69">
        <v>46000</v>
      </c>
      <c r="H283" s="130">
        <v>1289.46</v>
      </c>
      <c r="I283" s="59">
        <v>25</v>
      </c>
      <c r="J283" s="130">
        <v>1320.2</v>
      </c>
      <c r="K283" s="118">
        <f t="shared" si="66"/>
        <v>3265.9999999999995</v>
      </c>
      <c r="L283" s="73">
        <f t="shared" si="67"/>
        <v>506.00000000000006</v>
      </c>
      <c r="M283" s="153">
        <v>1398.4</v>
      </c>
      <c r="N283" s="71">
        <f t="shared" si="68"/>
        <v>3261.4</v>
      </c>
      <c r="O283" s="71"/>
      <c r="P283" s="71">
        <f t="shared" si="69"/>
        <v>2718.6000000000004</v>
      </c>
      <c r="Q283" s="59">
        <f t="shared" si="70"/>
        <v>4033.06</v>
      </c>
      <c r="R283" s="71">
        <f t="shared" si="71"/>
        <v>7033.4</v>
      </c>
      <c r="S283" s="71">
        <f t="shared" si="72"/>
        <v>41966.94</v>
      </c>
      <c r="T283" s="74" t="s">
        <v>44</v>
      </c>
    </row>
    <row r="284" spans="1:20" s="39" customFormat="1" x14ac:dyDescent="0.25">
      <c r="A284" s="102">
        <v>278</v>
      </c>
      <c r="B284" s="55" t="s">
        <v>360</v>
      </c>
      <c r="C284" s="55" t="s">
        <v>898</v>
      </c>
      <c r="D284" s="55" t="s">
        <v>1</v>
      </c>
      <c r="E284" s="55" t="s">
        <v>380</v>
      </c>
      <c r="F284" s="56" t="s">
        <v>906</v>
      </c>
      <c r="G284" s="69">
        <v>32000</v>
      </c>
      <c r="H284" s="125">
        <v>0</v>
      </c>
      <c r="I284" s="59">
        <v>25</v>
      </c>
      <c r="J284" s="130">
        <v>918.4</v>
      </c>
      <c r="K284" s="118">
        <f t="shared" si="66"/>
        <v>2272</v>
      </c>
      <c r="L284" s="73">
        <f t="shared" si="67"/>
        <v>352.00000000000006</v>
      </c>
      <c r="M284" s="153">
        <v>972.8</v>
      </c>
      <c r="N284" s="71">
        <f t="shared" si="68"/>
        <v>2268.8000000000002</v>
      </c>
      <c r="O284" s="71"/>
      <c r="P284" s="71">
        <f t="shared" si="69"/>
        <v>1891.1999999999998</v>
      </c>
      <c r="Q284" s="59">
        <f t="shared" si="70"/>
        <v>1916.1999999999998</v>
      </c>
      <c r="R284" s="71">
        <f t="shared" si="71"/>
        <v>4892.8</v>
      </c>
      <c r="S284" s="71">
        <f t="shared" si="72"/>
        <v>30083.8</v>
      </c>
      <c r="T284" s="74" t="s">
        <v>44</v>
      </c>
    </row>
    <row r="285" spans="1:20" s="39" customFormat="1" x14ac:dyDescent="0.25">
      <c r="A285" s="102">
        <v>279</v>
      </c>
      <c r="B285" s="55" t="s">
        <v>364</v>
      </c>
      <c r="C285" s="55" t="s">
        <v>899</v>
      </c>
      <c r="D285" s="55" t="s">
        <v>1</v>
      </c>
      <c r="E285" s="55" t="s">
        <v>381</v>
      </c>
      <c r="F285" s="56" t="s">
        <v>906</v>
      </c>
      <c r="G285" s="69">
        <v>32000</v>
      </c>
      <c r="H285" s="125">
        <v>0</v>
      </c>
      <c r="I285" s="59">
        <v>25</v>
      </c>
      <c r="J285" s="130">
        <v>918.4</v>
      </c>
      <c r="K285" s="118">
        <f t="shared" si="66"/>
        <v>2272</v>
      </c>
      <c r="L285" s="73">
        <f t="shared" si="67"/>
        <v>352.00000000000006</v>
      </c>
      <c r="M285" s="153">
        <v>972.8</v>
      </c>
      <c r="N285" s="71">
        <f t="shared" si="68"/>
        <v>2268.8000000000002</v>
      </c>
      <c r="O285" s="71"/>
      <c r="P285" s="71">
        <f t="shared" si="69"/>
        <v>1891.1999999999998</v>
      </c>
      <c r="Q285" s="59">
        <f t="shared" si="70"/>
        <v>1916.1999999999998</v>
      </c>
      <c r="R285" s="71">
        <f t="shared" si="71"/>
        <v>4892.8</v>
      </c>
      <c r="S285" s="71">
        <f t="shared" si="72"/>
        <v>30083.8</v>
      </c>
      <c r="T285" s="74" t="s">
        <v>44</v>
      </c>
    </row>
    <row r="286" spans="1:20" s="39" customFormat="1" x14ac:dyDescent="0.25">
      <c r="A286" s="102">
        <v>280</v>
      </c>
      <c r="B286" s="55" t="s">
        <v>365</v>
      </c>
      <c r="C286" s="55" t="s">
        <v>899</v>
      </c>
      <c r="D286" s="55" t="s">
        <v>1</v>
      </c>
      <c r="E286" s="55" t="s">
        <v>382</v>
      </c>
      <c r="F286" s="56" t="s">
        <v>906</v>
      </c>
      <c r="G286" s="69">
        <v>32000</v>
      </c>
      <c r="H286" s="125">
        <v>0</v>
      </c>
      <c r="I286" s="59">
        <v>25</v>
      </c>
      <c r="J286" s="130">
        <v>918.4</v>
      </c>
      <c r="K286" s="118">
        <f t="shared" si="66"/>
        <v>2272</v>
      </c>
      <c r="L286" s="73">
        <f t="shared" si="67"/>
        <v>352.00000000000006</v>
      </c>
      <c r="M286" s="153">
        <v>972.8</v>
      </c>
      <c r="N286" s="71">
        <f t="shared" si="68"/>
        <v>2268.8000000000002</v>
      </c>
      <c r="O286" s="71"/>
      <c r="P286" s="71">
        <f t="shared" si="69"/>
        <v>1891.1999999999998</v>
      </c>
      <c r="Q286" s="59">
        <f t="shared" si="70"/>
        <v>1916.1999999999998</v>
      </c>
      <c r="R286" s="71">
        <f t="shared" si="71"/>
        <v>4892.8</v>
      </c>
      <c r="S286" s="71">
        <f t="shared" si="72"/>
        <v>30083.8</v>
      </c>
      <c r="T286" s="74" t="s">
        <v>44</v>
      </c>
    </row>
    <row r="287" spans="1:20" s="39" customFormat="1" x14ac:dyDescent="0.25">
      <c r="A287" s="102">
        <v>281</v>
      </c>
      <c r="B287" s="55" t="s">
        <v>366</v>
      </c>
      <c r="C287" s="55" t="s">
        <v>899</v>
      </c>
      <c r="D287" s="55" t="s">
        <v>1</v>
      </c>
      <c r="E287" s="55" t="s">
        <v>383</v>
      </c>
      <c r="F287" s="56" t="s">
        <v>906</v>
      </c>
      <c r="G287" s="69">
        <v>35000</v>
      </c>
      <c r="H287" s="125">
        <v>0</v>
      </c>
      <c r="I287" s="59">
        <v>25</v>
      </c>
      <c r="J287" s="130">
        <v>1004.5</v>
      </c>
      <c r="K287" s="118">
        <f t="shared" si="66"/>
        <v>2485</v>
      </c>
      <c r="L287" s="73">
        <f t="shared" si="67"/>
        <v>385.00000000000006</v>
      </c>
      <c r="M287" s="153">
        <v>1064</v>
      </c>
      <c r="N287" s="71">
        <f t="shared" si="68"/>
        <v>2481.5</v>
      </c>
      <c r="O287" s="71"/>
      <c r="P287" s="71">
        <f t="shared" si="69"/>
        <v>2068.5</v>
      </c>
      <c r="Q287" s="59">
        <f t="shared" si="70"/>
        <v>2093.5</v>
      </c>
      <c r="R287" s="71">
        <f t="shared" si="71"/>
        <v>5351.5</v>
      </c>
      <c r="S287" s="71">
        <f t="shared" si="72"/>
        <v>32906.5</v>
      </c>
      <c r="T287" s="74" t="s">
        <v>44</v>
      </c>
    </row>
    <row r="288" spans="1:20" s="39" customFormat="1" x14ac:dyDescent="0.25">
      <c r="A288" s="102">
        <v>282</v>
      </c>
      <c r="B288" s="55" t="s">
        <v>358</v>
      </c>
      <c r="C288" s="55" t="s">
        <v>898</v>
      </c>
      <c r="D288" s="55" t="s">
        <v>1</v>
      </c>
      <c r="E288" s="55" t="s">
        <v>379</v>
      </c>
      <c r="F288" s="56" t="s">
        <v>906</v>
      </c>
      <c r="G288" s="69">
        <v>18000</v>
      </c>
      <c r="H288" s="125">
        <v>0</v>
      </c>
      <c r="I288" s="59">
        <v>25</v>
      </c>
      <c r="J288" s="130">
        <v>516.6</v>
      </c>
      <c r="K288" s="118">
        <f t="shared" si="66"/>
        <v>1277.9999999999998</v>
      </c>
      <c r="L288" s="73">
        <f t="shared" si="67"/>
        <v>198.00000000000003</v>
      </c>
      <c r="M288" s="153">
        <v>547.20000000000005</v>
      </c>
      <c r="N288" s="71">
        <f t="shared" si="68"/>
        <v>1276.2</v>
      </c>
      <c r="O288" s="71"/>
      <c r="P288" s="71">
        <f t="shared" si="69"/>
        <v>1063.8000000000002</v>
      </c>
      <c r="Q288" s="59">
        <f t="shared" si="70"/>
        <v>1088.8000000000002</v>
      </c>
      <c r="R288" s="71">
        <f t="shared" si="71"/>
        <v>2752.2</v>
      </c>
      <c r="S288" s="71">
        <f t="shared" si="72"/>
        <v>16911.2</v>
      </c>
      <c r="T288" s="74" t="s">
        <v>44</v>
      </c>
    </row>
    <row r="289" spans="1:20" s="39" customFormat="1" x14ac:dyDescent="0.25">
      <c r="A289" s="102">
        <v>283</v>
      </c>
      <c r="B289" s="55" t="s">
        <v>371</v>
      </c>
      <c r="C289" s="55" t="s">
        <v>899</v>
      </c>
      <c r="D289" s="55" t="s">
        <v>1</v>
      </c>
      <c r="E289" s="55" t="s">
        <v>376</v>
      </c>
      <c r="F289" s="56" t="s">
        <v>906</v>
      </c>
      <c r="G289" s="69">
        <v>25000</v>
      </c>
      <c r="H289" s="125">
        <v>0</v>
      </c>
      <c r="I289" s="59">
        <v>25</v>
      </c>
      <c r="J289" s="130">
        <v>717.5</v>
      </c>
      <c r="K289" s="118">
        <f t="shared" si="66"/>
        <v>1774.9999999999998</v>
      </c>
      <c r="L289" s="73">
        <f t="shared" si="67"/>
        <v>275</v>
      </c>
      <c r="M289" s="153">
        <v>760</v>
      </c>
      <c r="N289" s="71">
        <f t="shared" si="68"/>
        <v>1772.5000000000002</v>
      </c>
      <c r="O289" s="71"/>
      <c r="P289" s="71">
        <f t="shared" si="69"/>
        <v>1477.5</v>
      </c>
      <c r="Q289" s="59">
        <f t="shared" si="70"/>
        <v>1502.5</v>
      </c>
      <c r="R289" s="71">
        <f t="shared" si="71"/>
        <v>3822.5</v>
      </c>
      <c r="S289" s="71">
        <f t="shared" si="72"/>
        <v>23497.5</v>
      </c>
      <c r="T289" s="74" t="s">
        <v>44</v>
      </c>
    </row>
    <row r="290" spans="1:20" s="39" customFormat="1" x14ac:dyDescent="0.25">
      <c r="A290" s="102">
        <v>284</v>
      </c>
      <c r="B290" s="55" t="s">
        <v>370</v>
      </c>
      <c r="C290" s="55" t="s">
        <v>899</v>
      </c>
      <c r="D290" s="55" t="s">
        <v>1</v>
      </c>
      <c r="E290" s="55" t="s">
        <v>386</v>
      </c>
      <c r="F290" s="56" t="s">
        <v>906</v>
      </c>
      <c r="G290" s="69">
        <v>32000</v>
      </c>
      <c r="H290" s="125">
        <v>0</v>
      </c>
      <c r="I290" s="59">
        <v>25</v>
      </c>
      <c r="J290" s="130">
        <v>918.4</v>
      </c>
      <c r="K290" s="118">
        <f t="shared" si="66"/>
        <v>2272</v>
      </c>
      <c r="L290" s="73">
        <f t="shared" si="67"/>
        <v>352.00000000000006</v>
      </c>
      <c r="M290" s="153">
        <v>972.8</v>
      </c>
      <c r="N290" s="71">
        <f t="shared" si="68"/>
        <v>2268.8000000000002</v>
      </c>
      <c r="O290" s="71"/>
      <c r="P290" s="71">
        <f t="shared" si="69"/>
        <v>1891.1999999999998</v>
      </c>
      <c r="Q290" s="59">
        <f t="shared" si="70"/>
        <v>1916.1999999999998</v>
      </c>
      <c r="R290" s="71">
        <f t="shared" si="71"/>
        <v>4892.8</v>
      </c>
      <c r="S290" s="71">
        <f t="shared" si="72"/>
        <v>30083.8</v>
      </c>
      <c r="T290" s="74" t="s">
        <v>44</v>
      </c>
    </row>
    <row r="291" spans="1:20" s="39" customFormat="1" x14ac:dyDescent="0.25">
      <c r="A291" s="102">
        <v>285</v>
      </c>
      <c r="B291" s="55" t="s">
        <v>149</v>
      </c>
      <c r="C291" s="55" t="s">
        <v>898</v>
      </c>
      <c r="D291" s="55" t="s">
        <v>1</v>
      </c>
      <c r="E291" s="55" t="s">
        <v>105</v>
      </c>
      <c r="F291" s="56" t="s">
        <v>906</v>
      </c>
      <c r="G291" s="57">
        <v>26250</v>
      </c>
      <c r="H291" s="129">
        <v>0</v>
      </c>
      <c r="I291" s="59">
        <v>25</v>
      </c>
      <c r="J291" s="128">
        <v>753.38</v>
      </c>
      <c r="K291" s="114">
        <f t="shared" si="66"/>
        <v>1863.7499999999998</v>
      </c>
      <c r="L291" s="73">
        <f t="shared" si="67"/>
        <v>288.75000000000006</v>
      </c>
      <c r="M291" s="127">
        <v>798</v>
      </c>
      <c r="N291" s="59">
        <f t="shared" si="68"/>
        <v>1861.1250000000002</v>
      </c>
      <c r="O291" s="59"/>
      <c r="P291" s="59">
        <f t="shared" si="69"/>
        <v>1551.38</v>
      </c>
      <c r="Q291" s="59">
        <f t="shared" si="70"/>
        <v>1576.38</v>
      </c>
      <c r="R291" s="59">
        <f t="shared" si="71"/>
        <v>4013.625</v>
      </c>
      <c r="S291" s="59">
        <f t="shared" si="72"/>
        <v>24673.62</v>
      </c>
      <c r="T291" s="74" t="s">
        <v>44</v>
      </c>
    </row>
    <row r="292" spans="1:20" s="39" customFormat="1" x14ac:dyDescent="0.25">
      <c r="A292" s="102">
        <v>286</v>
      </c>
      <c r="B292" s="55" t="s">
        <v>331</v>
      </c>
      <c r="C292" s="55" t="s">
        <v>899</v>
      </c>
      <c r="D292" s="55" t="s">
        <v>1</v>
      </c>
      <c r="E292" s="55" t="s">
        <v>184</v>
      </c>
      <c r="F292" s="56" t="s">
        <v>906</v>
      </c>
      <c r="G292" s="57">
        <v>75000</v>
      </c>
      <c r="H292" s="124">
        <v>6309.38</v>
      </c>
      <c r="I292" s="59">
        <v>25</v>
      </c>
      <c r="J292" s="128">
        <v>2152.5</v>
      </c>
      <c r="K292" s="114">
        <f t="shared" si="66"/>
        <v>5324.9999999999991</v>
      </c>
      <c r="L292" s="73">
        <f t="shared" si="67"/>
        <v>825.00000000000011</v>
      </c>
      <c r="M292" s="127">
        <v>2280</v>
      </c>
      <c r="N292" s="59">
        <f t="shared" si="68"/>
        <v>5317.5</v>
      </c>
      <c r="O292" s="59"/>
      <c r="P292" s="59">
        <f t="shared" si="69"/>
        <v>4432.5</v>
      </c>
      <c r="Q292" s="59">
        <f t="shared" si="70"/>
        <v>10766.880000000001</v>
      </c>
      <c r="R292" s="59">
        <f t="shared" si="71"/>
        <v>11467.5</v>
      </c>
      <c r="S292" s="59">
        <f t="shared" si="72"/>
        <v>64233.119999999995</v>
      </c>
      <c r="T292" s="74" t="s">
        <v>44</v>
      </c>
    </row>
    <row r="293" spans="1:20" s="39" customFormat="1" x14ac:dyDescent="0.25">
      <c r="A293" s="102">
        <v>287</v>
      </c>
      <c r="B293" s="55" t="s">
        <v>974</v>
      </c>
      <c r="C293" s="55" t="s">
        <v>899</v>
      </c>
      <c r="D293" s="55" t="s">
        <v>1</v>
      </c>
      <c r="E293" s="55" t="s">
        <v>38</v>
      </c>
      <c r="F293" s="56" t="s">
        <v>906</v>
      </c>
      <c r="G293" s="69">
        <v>40000</v>
      </c>
      <c r="H293" s="125">
        <v>185.33</v>
      </c>
      <c r="I293" s="59">
        <v>25</v>
      </c>
      <c r="J293" s="130">
        <v>1148</v>
      </c>
      <c r="K293" s="118">
        <f t="shared" si="66"/>
        <v>2839.9999999999995</v>
      </c>
      <c r="L293" s="73">
        <f t="shared" si="67"/>
        <v>440.00000000000006</v>
      </c>
      <c r="M293" s="153">
        <v>1216</v>
      </c>
      <c r="N293" s="71">
        <f t="shared" si="68"/>
        <v>2836</v>
      </c>
      <c r="O293" s="71"/>
      <c r="P293" s="71">
        <f t="shared" si="69"/>
        <v>2364</v>
      </c>
      <c r="Q293" s="59">
        <f t="shared" si="70"/>
        <v>2574.33</v>
      </c>
      <c r="R293" s="71">
        <f t="shared" si="71"/>
        <v>6116</v>
      </c>
      <c r="S293" s="71">
        <f t="shared" si="72"/>
        <v>37425.67</v>
      </c>
      <c r="T293" s="74" t="s">
        <v>44</v>
      </c>
    </row>
    <row r="294" spans="1:20" s="39" customFormat="1" x14ac:dyDescent="0.25">
      <c r="A294" s="102">
        <v>288</v>
      </c>
      <c r="B294" s="55" t="s">
        <v>362</v>
      </c>
      <c r="C294" s="55" t="s">
        <v>898</v>
      </c>
      <c r="D294" s="55" t="s">
        <v>1</v>
      </c>
      <c r="E294" s="55" t="s">
        <v>61</v>
      </c>
      <c r="F294" s="56" t="s">
        <v>906</v>
      </c>
      <c r="G294" s="69">
        <v>35000</v>
      </c>
      <c r="H294" s="125">
        <v>0</v>
      </c>
      <c r="I294" s="59">
        <v>25</v>
      </c>
      <c r="J294" s="130">
        <v>1004.5</v>
      </c>
      <c r="K294" s="118">
        <f t="shared" si="66"/>
        <v>2485</v>
      </c>
      <c r="L294" s="73">
        <f t="shared" si="67"/>
        <v>385.00000000000006</v>
      </c>
      <c r="M294" s="153">
        <v>1064</v>
      </c>
      <c r="N294" s="71">
        <f t="shared" si="68"/>
        <v>2481.5</v>
      </c>
      <c r="O294" s="71"/>
      <c r="P294" s="71">
        <f t="shared" si="69"/>
        <v>2068.5</v>
      </c>
      <c r="Q294" s="59">
        <f t="shared" si="70"/>
        <v>2093.5</v>
      </c>
      <c r="R294" s="71">
        <f t="shared" si="71"/>
        <v>5351.5</v>
      </c>
      <c r="S294" s="71">
        <f t="shared" si="72"/>
        <v>32906.5</v>
      </c>
      <c r="T294" s="74" t="s">
        <v>44</v>
      </c>
    </row>
    <row r="295" spans="1:20" s="39" customFormat="1" x14ac:dyDescent="0.25">
      <c r="A295" s="102">
        <v>289</v>
      </c>
      <c r="B295" s="55" t="s">
        <v>363</v>
      </c>
      <c r="C295" s="55" t="s">
        <v>898</v>
      </c>
      <c r="D295" s="55" t="s">
        <v>1</v>
      </c>
      <c r="E295" s="55" t="s">
        <v>41</v>
      </c>
      <c r="F295" s="56" t="s">
        <v>906</v>
      </c>
      <c r="G295" s="69">
        <v>25000</v>
      </c>
      <c r="H295" s="125">
        <v>0</v>
      </c>
      <c r="I295" s="59">
        <v>25</v>
      </c>
      <c r="J295" s="130">
        <v>717.5</v>
      </c>
      <c r="K295" s="118">
        <f t="shared" si="66"/>
        <v>1774.9999999999998</v>
      </c>
      <c r="L295" s="73">
        <f t="shared" si="67"/>
        <v>275</v>
      </c>
      <c r="M295" s="153">
        <v>760</v>
      </c>
      <c r="N295" s="71">
        <f t="shared" si="68"/>
        <v>1772.5000000000002</v>
      </c>
      <c r="O295" s="71"/>
      <c r="P295" s="71">
        <f t="shared" si="69"/>
        <v>1477.5</v>
      </c>
      <c r="Q295" s="59">
        <f t="shared" si="70"/>
        <v>1502.5</v>
      </c>
      <c r="R295" s="71">
        <f t="shared" si="71"/>
        <v>3822.5</v>
      </c>
      <c r="S295" s="71">
        <f t="shared" si="72"/>
        <v>23497.5</v>
      </c>
      <c r="T295" s="74" t="s">
        <v>44</v>
      </c>
    </row>
    <row r="296" spans="1:20" s="39" customFormat="1" x14ac:dyDescent="0.25">
      <c r="A296" s="102">
        <v>290</v>
      </c>
      <c r="B296" s="55" t="s">
        <v>367</v>
      </c>
      <c r="C296" s="55" t="s">
        <v>899</v>
      </c>
      <c r="D296" s="55" t="s">
        <v>1</v>
      </c>
      <c r="E296" s="55" t="s">
        <v>384</v>
      </c>
      <c r="F296" s="56" t="s">
        <v>906</v>
      </c>
      <c r="G296" s="69">
        <v>20900</v>
      </c>
      <c r="H296" s="125">
        <v>0</v>
      </c>
      <c r="I296" s="59">
        <v>25</v>
      </c>
      <c r="J296" s="130">
        <v>599.83000000000004</v>
      </c>
      <c r="K296" s="118">
        <f t="shared" si="66"/>
        <v>1483.8999999999999</v>
      </c>
      <c r="L296" s="73">
        <f t="shared" si="67"/>
        <v>229.90000000000003</v>
      </c>
      <c r="M296" s="153">
        <v>635.36</v>
      </c>
      <c r="N296" s="71">
        <f t="shared" si="68"/>
        <v>1481.8100000000002</v>
      </c>
      <c r="O296" s="71"/>
      <c r="P296" s="71">
        <f t="shared" si="69"/>
        <v>1235.19</v>
      </c>
      <c r="Q296" s="59">
        <f t="shared" si="70"/>
        <v>1260.19</v>
      </c>
      <c r="R296" s="71">
        <f t="shared" si="71"/>
        <v>3195.61</v>
      </c>
      <c r="S296" s="71">
        <f t="shared" si="72"/>
        <v>19639.810000000001</v>
      </c>
      <c r="T296" s="74" t="s">
        <v>44</v>
      </c>
    </row>
    <row r="297" spans="1:20" s="39" customFormat="1" x14ac:dyDescent="0.25">
      <c r="A297" s="102">
        <v>291</v>
      </c>
      <c r="B297" s="55" t="s">
        <v>368</v>
      </c>
      <c r="C297" s="55" t="s">
        <v>899</v>
      </c>
      <c r="D297" s="55" t="s">
        <v>1</v>
      </c>
      <c r="E297" s="55" t="s">
        <v>385</v>
      </c>
      <c r="F297" s="56" t="s">
        <v>906</v>
      </c>
      <c r="G297" s="69">
        <v>25000</v>
      </c>
      <c r="H297" s="125">
        <v>0</v>
      </c>
      <c r="I297" s="59">
        <v>25</v>
      </c>
      <c r="J297" s="130">
        <v>717.5</v>
      </c>
      <c r="K297" s="118">
        <f t="shared" si="66"/>
        <v>1774.9999999999998</v>
      </c>
      <c r="L297" s="73">
        <f t="shared" si="67"/>
        <v>275</v>
      </c>
      <c r="M297" s="153">
        <v>760</v>
      </c>
      <c r="N297" s="71">
        <f t="shared" si="68"/>
        <v>1772.5000000000002</v>
      </c>
      <c r="O297" s="71"/>
      <c r="P297" s="71">
        <f t="shared" si="69"/>
        <v>1477.5</v>
      </c>
      <c r="Q297" s="59">
        <f t="shared" si="70"/>
        <v>1502.5</v>
      </c>
      <c r="R297" s="71">
        <f t="shared" si="71"/>
        <v>3822.5</v>
      </c>
      <c r="S297" s="71">
        <f t="shared" si="72"/>
        <v>23497.5</v>
      </c>
      <c r="T297" s="74" t="s">
        <v>44</v>
      </c>
    </row>
    <row r="298" spans="1:20" s="39" customFormat="1" x14ac:dyDescent="0.25">
      <c r="A298" s="102">
        <v>292</v>
      </c>
      <c r="B298" s="55" t="s">
        <v>369</v>
      </c>
      <c r="C298" s="55" t="s">
        <v>899</v>
      </c>
      <c r="D298" s="55" t="s">
        <v>1</v>
      </c>
      <c r="E298" s="55" t="s">
        <v>385</v>
      </c>
      <c r="F298" s="56" t="s">
        <v>906</v>
      </c>
      <c r="G298" s="69">
        <v>25000</v>
      </c>
      <c r="H298" s="125">
        <v>0</v>
      </c>
      <c r="I298" s="59">
        <v>25</v>
      </c>
      <c r="J298" s="130">
        <v>717.5</v>
      </c>
      <c r="K298" s="118">
        <f t="shared" si="66"/>
        <v>1774.9999999999998</v>
      </c>
      <c r="L298" s="73">
        <f t="shared" si="67"/>
        <v>275</v>
      </c>
      <c r="M298" s="153">
        <v>760</v>
      </c>
      <c r="N298" s="71">
        <f t="shared" si="68"/>
        <v>1772.5000000000002</v>
      </c>
      <c r="O298" s="71"/>
      <c r="P298" s="71">
        <f t="shared" si="69"/>
        <v>1477.5</v>
      </c>
      <c r="Q298" s="59">
        <f t="shared" si="70"/>
        <v>1502.5</v>
      </c>
      <c r="R298" s="71">
        <f t="shared" si="71"/>
        <v>3822.5</v>
      </c>
      <c r="S298" s="71">
        <f t="shared" si="72"/>
        <v>23497.5</v>
      </c>
      <c r="T298" s="74" t="s">
        <v>44</v>
      </c>
    </row>
    <row r="299" spans="1:20" s="39" customFormat="1" x14ac:dyDescent="0.25">
      <c r="A299" s="102">
        <v>293</v>
      </c>
      <c r="B299" s="55" t="s">
        <v>372</v>
      </c>
      <c r="C299" s="55" t="s">
        <v>899</v>
      </c>
      <c r="D299" s="55" t="s">
        <v>1</v>
      </c>
      <c r="E299" s="55" t="s">
        <v>185</v>
      </c>
      <c r="F299" s="56" t="s">
        <v>906</v>
      </c>
      <c r="G299" s="69">
        <v>24000</v>
      </c>
      <c r="H299" s="125">
        <v>0</v>
      </c>
      <c r="I299" s="59">
        <v>25</v>
      </c>
      <c r="J299" s="130">
        <v>688.8</v>
      </c>
      <c r="K299" s="118">
        <f t="shared" si="66"/>
        <v>1703.9999999999998</v>
      </c>
      <c r="L299" s="73">
        <f t="shared" si="67"/>
        <v>264</v>
      </c>
      <c r="M299" s="153">
        <v>729.6</v>
      </c>
      <c r="N299" s="71">
        <f t="shared" si="68"/>
        <v>1701.6000000000001</v>
      </c>
      <c r="O299" s="71"/>
      <c r="P299" s="71">
        <f t="shared" si="69"/>
        <v>1418.4</v>
      </c>
      <c r="Q299" s="59">
        <f t="shared" si="70"/>
        <v>1443.4</v>
      </c>
      <c r="R299" s="71">
        <f t="shared" si="71"/>
        <v>3669.6</v>
      </c>
      <c r="S299" s="71">
        <f t="shared" si="72"/>
        <v>22556.6</v>
      </c>
      <c r="T299" s="74" t="s">
        <v>44</v>
      </c>
    </row>
    <row r="300" spans="1:20" s="39" customFormat="1" x14ac:dyDescent="0.25">
      <c r="A300" s="102">
        <v>294</v>
      </c>
      <c r="B300" s="55" t="s">
        <v>359</v>
      </c>
      <c r="C300" s="55" t="s">
        <v>899</v>
      </c>
      <c r="D300" s="55" t="s">
        <v>1</v>
      </c>
      <c r="E300" s="55" t="s">
        <v>222</v>
      </c>
      <c r="F300" s="56" t="s">
        <v>902</v>
      </c>
      <c r="G300" s="69">
        <v>24000</v>
      </c>
      <c r="H300" s="125">
        <v>0</v>
      </c>
      <c r="I300" s="59">
        <v>25</v>
      </c>
      <c r="J300" s="130">
        <v>688.8</v>
      </c>
      <c r="K300" s="118">
        <f t="shared" si="66"/>
        <v>1703.9999999999998</v>
      </c>
      <c r="L300" s="73">
        <f t="shared" si="67"/>
        <v>264</v>
      </c>
      <c r="M300" s="153">
        <v>729.6</v>
      </c>
      <c r="N300" s="71">
        <f t="shared" si="68"/>
        <v>1701.6000000000001</v>
      </c>
      <c r="O300" s="71"/>
      <c r="P300" s="71">
        <f t="shared" si="69"/>
        <v>1418.4</v>
      </c>
      <c r="Q300" s="59">
        <f t="shared" si="70"/>
        <v>1443.4</v>
      </c>
      <c r="R300" s="71">
        <f t="shared" si="71"/>
        <v>3669.6</v>
      </c>
      <c r="S300" s="71">
        <f t="shared" si="72"/>
        <v>22556.6</v>
      </c>
      <c r="T300" s="74" t="s">
        <v>44</v>
      </c>
    </row>
    <row r="301" spans="1:20" s="39" customFormat="1" x14ac:dyDescent="0.25">
      <c r="A301" s="102">
        <v>295</v>
      </c>
      <c r="B301" s="55" t="s">
        <v>356</v>
      </c>
      <c r="C301" s="55" t="s">
        <v>898</v>
      </c>
      <c r="D301" s="55" t="s">
        <v>1</v>
      </c>
      <c r="E301" s="55" t="s">
        <v>183</v>
      </c>
      <c r="F301" s="56" t="s">
        <v>902</v>
      </c>
      <c r="G301" s="69">
        <v>16000</v>
      </c>
      <c r="H301" s="125">
        <v>0</v>
      </c>
      <c r="I301" s="59">
        <v>25</v>
      </c>
      <c r="J301" s="130">
        <v>459.2</v>
      </c>
      <c r="K301" s="118">
        <f t="shared" si="66"/>
        <v>1136</v>
      </c>
      <c r="L301" s="73">
        <f t="shared" si="67"/>
        <v>176.00000000000003</v>
      </c>
      <c r="M301" s="153">
        <v>486.4</v>
      </c>
      <c r="N301" s="71">
        <f t="shared" si="68"/>
        <v>1134.4000000000001</v>
      </c>
      <c r="O301" s="71"/>
      <c r="P301" s="71">
        <f t="shared" si="69"/>
        <v>945.59999999999991</v>
      </c>
      <c r="Q301" s="59">
        <f t="shared" si="70"/>
        <v>970.59999999999991</v>
      </c>
      <c r="R301" s="71">
        <f t="shared" si="71"/>
        <v>2446.4</v>
      </c>
      <c r="S301" s="71">
        <f t="shared" si="72"/>
        <v>15029.4</v>
      </c>
      <c r="T301" s="74" t="s">
        <v>44</v>
      </c>
    </row>
    <row r="302" spans="1:20" s="39" customFormat="1" x14ac:dyDescent="0.25">
      <c r="A302" s="102">
        <v>296</v>
      </c>
      <c r="B302" s="55" t="s">
        <v>849</v>
      </c>
      <c r="C302" s="55" t="s">
        <v>899</v>
      </c>
      <c r="D302" s="55" t="s">
        <v>345</v>
      </c>
      <c r="E302" s="55" t="s">
        <v>108</v>
      </c>
      <c r="F302" s="56" t="s">
        <v>902</v>
      </c>
      <c r="G302" s="57">
        <v>24000</v>
      </c>
      <c r="H302" s="129">
        <v>0</v>
      </c>
      <c r="I302" s="59">
        <v>25</v>
      </c>
      <c r="J302" s="128">
        <v>688.8</v>
      </c>
      <c r="K302" s="114">
        <f t="shared" si="66"/>
        <v>1703.9999999999998</v>
      </c>
      <c r="L302" s="73">
        <f t="shared" si="67"/>
        <v>264</v>
      </c>
      <c r="M302" s="127">
        <v>729.6</v>
      </c>
      <c r="N302" s="59">
        <f t="shared" si="68"/>
        <v>1701.6000000000001</v>
      </c>
      <c r="O302" s="59"/>
      <c r="P302" s="59">
        <f t="shared" si="69"/>
        <v>1418.4</v>
      </c>
      <c r="Q302" s="59">
        <f t="shared" si="70"/>
        <v>1443.4</v>
      </c>
      <c r="R302" s="59">
        <f t="shared" si="71"/>
        <v>3669.6</v>
      </c>
      <c r="S302" s="59">
        <f t="shared" si="72"/>
        <v>22556.6</v>
      </c>
      <c r="T302" s="74" t="s">
        <v>44</v>
      </c>
    </row>
    <row r="303" spans="1:20" s="39" customFormat="1" x14ac:dyDescent="0.25">
      <c r="A303" s="102">
        <v>297</v>
      </c>
      <c r="B303" s="55" t="s">
        <v>886</v>
      </c>
      <c r="C303" s="55" t="s">
        <v>898</v>
      </c>
      <c r="D303" s="55" t="s">
        <v>345</v>
      </c>
      <c r="E303" s="55" t="s">
        <v>137</v>
      </c>
      <c r="F303" s="56" t="s">
        <v>906</v>
      </c>
      <c r="G303" s="69">
        <v>25000</v>
      </c>
      <c r="H303" s="125">
        <v>0</v>
      </c>
      <c r="I303" s="59">
        <v>25</v>
      </c>
      <c r="J303" s="130">
        <v>717.5</v>
      </c>
      <c r="K303" s="118">
        <f t="shared" si="66"/>
        <v>1774.9999999999998</v>
      </c>
      <c r="L303" s="73">
        <f t="shared" si="67"/>
        <v>275</v>
      </c>
      <c r="M303" s="153">
        <v>760</v>
      </c>
      <c r="N303" s="71">
        <f t="shared" si="68"/>
        <v>1772.5000000000002</v>
      </c>
      <c r="O303" s="71"/>
      <c r="P303" s="71">
        <f t="shared" si="69"/>
        <v>1477.5</v>
      </c>
      <c r="Q303" s="59">
        <f t="shared" si="70"/>
        <v>1502.5</v>
      </c>
      <c r="R303" s="71">
        <f t="shared" si="71"/>
        <v>3822.5</v>
      </c>
      <c r="S303" s="71">
        <f t="shared" si="72"/>
        <v>23497.5</v>
      </c>
      <c r="T303" s="74" t="s">
        <v>44</v>
      </c>
    </row>
    <row r="304" spans="1:20" s="39" customFormat="1" x14ac:dyDescent="0.25">
      <c r="A304" s="102">
        <v>298</v>
      </c>
      <c r="B304" s="55" t="s">
        <v>903</v>
      </c>
      <c r="C304" s="55" t="s">
        <v>898</v>
      </c>
      <c r="D304" s="55" t="s">
        <v>345</v>
      </c>
      <c r="E304" s="55" t="s">
        <v>68</v>
      </c>
      <c r="F304" s="56" t="s">
        <v>906</v>
      </c>
      <c r="G304" s="57">
        <v>25000</v>
      </c>
      <c r="H304" s="129">
        <v>0</v>
      </c>
      <c r="I304" s="59">
        <v>25</v>
      </c>
      <c r="J304" s="128">
        <v>717.5</v>
      </c>
      <c r="K304" s="114">
        <f t="shared" si="66"/>
        <v>1774.9999999999998</v>
      </c>
      <c r="L304" s="73">
        <f t="shared" si="67"/>
        <v>275</v>
      </c>
      <c r="M304" s="151">
        <v>760</v>
      </c>
      <c r="N304" s="59">
        <f t="shared" si="68"/>
        <v>1772.5000000000002</v>
      </c>
      <c r="O304" s="59"/>
      <c r="P304" s="59">
        <f t="shared" si="69"/>
        <v>1477.5</v>
      </c>
      <c r="Q304" s="59">
        <f t="shared" si="70"/>
        <v>1502.5</v>
      </c>
      <c r="R304" s="59">
        <f t="shared" si="71"/>
        <v>3822.5</v>
      </c>
      <c r="S304" s="59">
        <f t="shared" si="72"/>
        <v>23497.5</v>
      </c>
      <c r="T304" s="74" t="s">
        <v>44</v>
      </c>
    </row>
    <row r="305" spans="1:20" s="39" customFormat="1" x14ac:dyDescent="0.25">
      <c r="A305" s="102">
        <v>299</v>
      </c>
      <c r="B305" s="55" t="s">
        <v>998</v>
      </c>
      <c r="C305" s="55" t="s">
        <v>899</v>
      </c>
      <c r="D305" s="55" t="s">
        <v>345</v>
      </c>
      <c r="E305" s="55" t="s">
        <v>913</v>
      </c>
      <c r="F305" s="56" t="s">
        <v>906</v>
      </c>
      <c r="G305" s="57">
        <v>30000</v>
      </c>
      <c r="H305" s="129">
        <v>0</v>
      </c>
      <c r="I305" s="59">
        <v>25</v>
      </c>
      <c r="J305" s="128">
        <v>861</v>
      </c>
      <c r="K305" s="114">
        <f t="shared" si="66"/>
        <v>2130</v>
      </c>
      <c r="L305" s="73">
        <f t="shared" si="67"/>
        <v>330.00000000000006</v>
      </c>
      <c r="M305" s="127">
        <v>912</v>
      </c>
      <c r="N305" s="59">
        <f t="shared" si="68"/>
        <v>2127</v>
      </c>
      <c r="O305" s="59"/>
      <c r="P305" s="59">
        <f t="shared" si="69"/>
        <v>1773</v>
      </c>
      <c r="Q305" s="59">
        <f t="shared" si="70"/>
        <v>1798</v>
      </c>
      <c r="R305" s="59">
        <f t="shared" si="71"/>
        <v>4587</v>
      </c>
      <c r="S305" s="59">
        <f t="shared" si="72"/>
        <v>28202</v>
      </c>
      <c r="T305" s="74" t="s">
        <v>44</v>
      </c>
    </row>
    <row r="306" spans="1:20" s="39" customFormat="1" x14ac:dyDescent="0.25">
      <c r="A306" s="102">
        <v>300</v>
      </c>
      <c r="B306" s="55" t="s">
        <v>1007</v>
      </c>
      <c r="C306" s="55" t="s">
        <v>898</v>
      </c>
      <c r="D306" s="55" t="s">
        <v>345</v>
      </c>
      <c r="E306" s="55" t="s">
        <v>118</v>
      </c>
      <c r="F306" s="56" t="s">
        <v>906</v>
      </c>
      <c r="G306" s="69">
        <v>25000</v>
      </c>
      <c r="H306" s="129">
        <v>0</v>
      </c>
      <c r="I306" s="59">
        <v>25</v>
      </c>
      <c r="J306" s="130">
        <v>717.5</v>
      </c>
      <c r="K306" s="118">
        <f t="shared" si="66"/>
        <v>1774.9999999999998</v>
      </c>
      <c r="L306" s="73">
        <f t="shared" si="67"/>
        <v>275</v>
      </c>
      <c r="M306" s="153">
        <v>760</v>
      </c>
      <c r="N306" s="71">
        <f t="shared" si="68"/>
        <v>1772.5000000000002</v>
      </c>
      <c r="O306" s="71"/>
      <c r="P306" s="71">
        <f t="shared" si="69"/>
        <v>1477.5</v>
      </c>
      <c r="Q306" s="59">
        <f t="shared" si="70"/>
        <v>1502.5</v>
      </c>
      <c r="R306" s="71">
        <f t="shared" si="71"/>
        <v>3822.5</v>
      </c>
      <c r="S306" s="71">
        <f t="shared" si="72"/>
        <v>23497.5</v>
      </c>
      <c r="T306" s="74" t="s">
        <v>44</v>
      </c>
    </row>
    <row r="307" spans="1:20" s="39" customFormat="1" x14ac:dyDescent="0.25">
      <c r="A307" s="102">
        <v>301</v>
      </c>
      <c r="B307" s="55" t="s">
        <v>346</v>
      </c>
      <c r="C307" s="55" t="s">
        <v>898</v>
      </c>
      <c r="D307" s="55" t="s">
        <v>345</v>
      </c>
      <c r="E307" s="55" t="s">
        <v>105</v>
      </c>
      <c r="F307" s="56" t="s">
        <v>907</v>
      </c>
      <c r="G307" s="57">
        <v>25000</v>
      </c>
      <c r="H307" s="129">
        <v>0</v>
      </c>
      <c r="I307" s="59">
        <v>25</v>
      </c>
      <c r="J307" s="128">
        <v>717.5</v>
      </c>
      <c r="K307" s="114">
        <f t="shared" si="66"/>
        <v>1774.9999999999998</v>
      </c>
      <c r="L307" s="73">
        <f t="shared" si="67"/>
        <v>275</v>
      </c>
      <c r="M307" s="127">
        <v>760</v>
      </c>
      <c r="N307" s="59">
        <f t="shared" si="68"/>
        <v>1772.5000000000002</v>
      </c>
      <c r="O307" s="59"/>
      <c r="P307" s="59">
        <f t="shared" si="69"/>
        <v>1477.5</v>
      </c>
      <c r="Q307" s="59">
        <f t="shared" si="70"/>
        <v>1502.5</v>
      </c>
      <c r="R307" s="59">
        <f t="shared" si="71"/>
        <v>3822.5</v>
      </c>
      <c r="S307" s="59">
        <f t="shared" si="72"/>
        <v>23497.5</v>
      </c>
      <c r="T307" s="74" t="s">
        <v>44</v>
      </c>
    </row>
    <row r="308" spans="1:20" s="39" customFormat="1" x14ac:dyDescent="0.25">
      <c r="A308" s="102">
        <v>302</v>
      </c>
      <c r="B308" s="55" t="s">
        <v>453</v>
      </c>
      <c r="C308" s="55" t="s">
        <v>898</v>
      </c>
      <c r="D308" s="55" t="s">
        <v>345</v>
      </c>
      <c r="E308" s="55" t="s">
        <v>68</v>
      </c>
      <c r="F308" s="56" t="s">
        <v>906</v>
      </c>
      <c r="G308" s="57">
        <v>25000</v>
      </c>
      <c r="H308" s="129">
        <v>0</v>
      </c>
      <c r="I308" s="59">
        <v>25</v>
      </c>
      <c r="J308" s="128">
        <v>717.5</v>
      </c>
      <c r="K308" s="114">
        <f t="shared" si="66"/>
        <v>1774.9999999999998</v>
      </c>
      <c r="L308" s="73">
        <f t="shared" si="67"/>
        <v>275</v>
      </c>
      <c r="M308" s="127">
        <v>760</v>
      </c>
      <c r="N308" s="59">
        <f t="shared" si="68"/>
        <v>1772.5000000000002</v>
      </c>
      <c r="O308" s="59"/>
      <c r="P308" s="59">
        <f t="shared" si="69"/>
        <v>1477.5</v>
      </c>
      <c r="Q308" s="59">
        <f t="shared" si="70"/>
        <v>1502.5</v>
      </c>
      <c r="R308" s="59">
        <f t="shared" si="71"/>
        <v>3822.5</v>
      </c>
      <c r="S308" s="59">
        <f t="shared" ref="S308:S317" si="73">+G308-Q308</f>
        <v>23497.5</v>
      </c>
      <c r="T308" s="74" t="s">
        <v>44</v>
      </c>
    </row>
    <row r="309" spans="1:20" s="39" customFormat="1" x14ac:dyDescent="0.25">
      <c r="A309" s="102">
        <v>303</v>
      </c>
      <c r="B309" s="55" t="s">
        <v>871</v>
      </c>
      <c r="C309" s="55" t="s">
        <v>899</v>
      </c>
      <c r="D309" s="55" t="s">
        <v>345</v>
      </c>
      <c r="E309" s="55" t="s">
        <v>180</v>
      </c>
      <c r="F309" s="56" t="s">
        <v>906</v>
      </c>
      <c r="G309" s="57">
        <v>24000</v>
      </c>
      <c r="H309" s="129">
        <v>0</v>
      </c>
      <c r="I309" s="59">
        <v>25</v>
      </c>
      <c r="J309" s="128">
        <v>688.8</v>
      </c>
      <c r="K309" s="114">
        <f t="shared" si="66"/>
        <v>1703.9999999999998</v>
      </c>
      <c r="L309" s="73">
        <f t="shared" si="67"/>
        <v>264</v>
      </c>
      <c r="M309" s="127">
        <v>729.6</v>
      </c>
      <c r="N309" s="59">
        <f t="shared" si="68"/>
        <v>1701.6000000000001</v>
      </c>
      <c r="O309" s="59"/>
      <c r="P309" s="59">
        <f t="shared" si="69"/>
        <v>1418.4</v>
      </c>
      <c r="Q309" s="59">
        <f t="shared" si="70"/>
        <v>1443.4</v>
      </c>
      <c r="R309" s="59">
        <f t="shared" si="71"/>
        <v>3669.6</v>
      </c>
      <c r="S309" s="59">
        <f t="shared" si="73"/>
        <v>22556.6</v>
      </c>
      <c r="T309" s="74" t="s">
        <v>44</v>
      </c>
    </row>
    <row r="310" spans="1:20" s="39" customFormat="1" x14ac:dyDescent="0.25">
      <c r="A310" s="102">
        <v>304</v>
      </c>
      <c r="B310" s="55" t="s">
        <v>349</v>
      </c>
      <c r="C310" s="55" t="s">
        <v>898</v>
      </c>
      <c r="D310" s="55" t="s">
        <v>347</v>
      </c>
      <c r="E310" s="55" t="s">
        <v>97</v>
      </c>
      <c r="F310" s="56" t="s">
        <v>907</v>
      </c>
      <c r="G310" s="57">
        <v>55000</v>
      </c>
      <c r="H310" s="124">
        <v>2559.6799999999998</v>
      </c>
      <c r="I310" s="59">
        <v>25</v>
      </c>
      <c r="J310" s="128">
        <v>1578.5</v>
      </c>
      <c r="K310" s="114">
        <f t="shared" si="66"/>
        <v>3904.9999999999995</v>
      </c>
      <c r="L310" s="73">
        <f t="shared" si="67"/>
        <v>605.00000000000011</v>
      </c>
      <c r="M310" s="127">
        <v>1672</v>
      </c>
      <c r="N310" s="59">
        <f t="shared" si="68"/>
        <v>3899.5000000000005</v>
      </c>
      <c r="O310" s="59"/>
      <c r="P310" s="59">
        <f t="shared" si="69"/>
        <v>3250.5</v>
      </c>
      <c r="Q310" s="59">
        <f t="shared" si="70"/>
        <v>5835.18</v>
      </c>
      <c r="R310" s="59">
        <f t="shared" si="71"/>
        <v>8409.5</v>
      </c>
      <c r="S310" s="59">
        <f t="shared" si="73"/>
        <v>49164.82</v>
      </c>
      <c r="T310" s="74" t="s">
        <v>44</v>
      </c>
    </row>
    <row r="311" spans="1:20" s="39" customFormat="1" x14ac:dyDescent="0.25">
      <c r="A311" s="102">
        <v>305</v>
      </c>
      <c r="B311" s="55" t="s">
        <v>348</v>
      </c>
      <c r="C311" s="55" t="s">
        <v>898</v>
      </c>
      <c r="D311" s="55" t="s">
        <v>347</v>
      </c>
      <c r="E311" s="55" t="s">
        <v>97</v>
      </c>
      <c r="F311" s="56" t="s">
        <v>907</v>
      </c>
      <c r="G311" s="57">
        <v>35000</v>
      </c>
      <c r="H311" s="129">
        <v>0</v>
      </c>
      <c r="I311" s="59">
        <v>25</v>
      </c>
      <c r="J311" s="128">
        <v>1004.5</v>
      </c>
      <c r="K311" s="114">
        <f t="shared" si="66"/>
        <v>2485</v>
      </c>
      <c r="L311" s="73">
        <f t="shared" si="67"/>
        <v>385.00000000000006</v>
      </c>
      <c r="M311" s="127">
        <v>1064</v>
      </c>
      <c r="N311" s="59">
        <f t="shared" si="68"/>
        <v>2481.5</v>
      </c>
      <c r="O311" s="59"/>
      <c r="P311" s="59">
        <f t="shared" si="69"/>
        <v>2068.5</v>
      </c>
      <c r="Q311" s="59">
        <f t="shared" si="70"/>
        <v>2093.5</v>
      </c>
      <c r="R311" s="59">
        <f t="shared" si="71"/>
        <v>5351.5</v>
      </c>
      <c r="S311" s="59">
        <f t="shared" si="73"/>
        <v>32906.5</v>
      </c>
      <c r="T311" s="74" t="s">
        <v>44</v>
      </c>
    </row>
    <row r="312" spans="1:20" s="39" customFormat="1" x14ac:dyDescent="0.25">
      <c r="A312" s="102">
        <v>306</v>
      </c>
      <c r="B312" s="55" t="s">
        <v>350</v>
      </c>
      <c r="C312" s="55" t="s">
        <v>899</v>
      </c>
      <c r="D312" s="55" t="s">
        <v>347</v>
      </c>
      <c r="E312" s="55" t="s">
        <v>38</v>
      </c>
      <c r="F312" s="56" t="s">
        <v>907</v>
      </c>
      <c r="G312" s="57">
        <v>25000</v>
      </c>
      <c r="H312" s="129">
        <v>0</v>
      </c>
      <c r="I312" s="59">
        <v>25</v>
      </c>
      <c r="J312" s="128">
        <v>717.5</v>
      </c>
      <c r="K312" s="114">
        <f t="shared" si="66"/>
        <v>1774.9999999999998</v>
      </c>
      <c r="L312" s="73">
        <f t="shared" si="67"/>
        <v>275</v>
      </c>
      <c r="M312" s="127">
        <v>760</v>
      </c>
      <c r="N312" s="59">
        <f t="shared" si="68"/>
        <v>1772.5000000000002</v>
      </c>
      <c r="O312" s="59"/>
      <c r="P312" s="59">
        <f t="shared" si="69"/>
        <v>1477.5</v>
      </c>
      <c r="Q312" s="59">
        <f t="shared" si="70"/>
        <v>1502.5</v>
      </c>
      <c r="R312" s="59">
        <f t="shared" si="71"/>
        <v>3822.5</v>
      </c>
      <c r="S312" s="59">
        <f t="shared" si="73"/>
        <v>23497.5</v>
      </c>
      <c r="T312" s="74" t="s">
        <v>44</v>
      </c>
    </row>
    <row r="313" spans="1:20" s="39" customFormat="1" x14ac:dyDescent="0.25">
      <c r="A313" s="102">
        <v>307</v>
      </c>
      <c r="B313" s="55" t="s">
        <v>353</v>
      </c>
      <c r="C313" s="55" t="s">
        <v>898</v>
      </c>
      <c r="D313" s="55" t="s">
        <v>329</v>
      </c>
      <c r="E313" s="55" t="s">
        <v>184</v>
      </c>
      <c r="F313" s="56" t="s">
        <v>907</v>
      </c>
      <c r="G313" s="57">
        <v>85000</v>
      </c>
      <c r="H313" s="124">
        <v>6861.53</v>
      </c>
      <c r="I313" s="59">
        <v>25</v>
      </c>
      <c r="J313" s="128">
        <v>2439.5</v>
      </c>
      <c r="K313" s="114">
        <f t="shared" si="66"/>
        <v>6034.9999999999991</v>
      </c>
      <c r="L313" s="73">
        <f t="shared" si="67"/>
        <v>935.00000000000011</v>
      </c>
      <c r="M313" s="127">
        <v>2584</v>
      </c>
      <c r="N313" s="59">
        <f t="shared" si="68"/>
        <v>6026.5</v>
      </c>
      <c r="O313" s="59"/>
      <c r="P313" s="59">
        <f t="shared" si="69"/>
        <v>5023.5</v>
      </c>
      <c r="Q313" s="59">
        <f t="shared" si="70"/>
        <v>11910.029999999999</v>
      </c>
      <c r="R313" s="59">
        <f t="shared" si="71"/>
        <v>12996.5</v>
      </c>
      <c r="S313" s="59">
        <f t="shared" si="73"/>
        <v>73089.97</v>
      </c>
      <c r="T313" s="74" t="s">
        <v>44</v>
      </c>
    </row>
    <row r="314" spans="1:20" s="39" customFormat="1" x14ac:dyDescent="0.25">
      <c r="A314" s="102">
        <v>308</v>
      </c>
      <c r="B314" s="55" t="s">
        <v>352</v>
      </c>
      <c r="C314" s="55" t="s">
        <v>898</v>
      </c>
      <c r="D314" s="55" t="s">
        <v>329</v>
      </c>
      <c r="E314" s="55" t="s">
        <v>373</v>
      </c>
      <c r="F314" s="56" t="s">
        <v>907</v>
      </c>
      <c r="G314" s="57">
        <v>60000</v>
      </c>
      <c r="H314" s="124">
        <v>3486.68</v>
      </c>
      <c r="I314" s="59">
        <v>25</v>
      </c>
      <c r="J314" s="128">
        <v>1722</v>
      </c>
      <c r="K314" s="114">
        <f t="shared" si="66"/>
        <v>4260</v>
      </c>
      <c r="L314" s="73">
        <f t="shared" si="67"/>
        <v>660.00000000000011</v>
      </c>
      <c r="M314" s="127">
        <v>1824</v>
      </c>
      <c r="N314" s="59">
        <f t="shared" si="68"/>
        <v>4254</v>
      </c>
      <c r="O314" s="59"/>
      <c r="P314" s="59">
        <f t="shared" si="69"/>
        <v>3546</v>
      </c>
      <c r="Q314" s="59">
        <f t="shared" si="70"/>
        <v>7057.68</v>
      </c>
      <c r="R314" s="59">
        <f t="shared" si="71"/>
        <v>9174</v>
      </c>
      <c r="S314" s="59">
        <f t="shared" si="73"/>
        <v>52942.32</v>
      </c>
      <c r="T314" s="74" t="s">
        <v>44</v>
      </c>
    </row>
    <row r="315" spans="1:20" s="39" customFormat="1" x14ac:dyDescent="0.25">
      <c r="A315" s="102">
        <v>309</v>
      </c>
      <c r="B315" s="55" t="s">
        <v>351</v>
      </c>
      <c r="C315" s="55" t="s">
        <v>898</v>
      </c>
      <c r="D315" s="55" t="s">
        <v>329</v>
      </c>
      <c r="E315" s="55" t="s">
        <v>375</v>
      </c>
      <c r="F315" s="56" t="s">
        <v>907</v>
      </c>
      <c r="G315" s="57">
        <v>46000</v>
      </c>
      <c r="H315" s="128">
        <v>1289.46</v>
      </c>
      <c r="I315" s="59">
        <v>25</v>
      </c>
      <c r="J315" s="128">
        <v>1320.2</v>
      </c>
      <c r="K315" s="114">
        <f t="shared" si="66"/>
        <v>3265.9999999999995</v>
      </c>
      <c r="L315" s="73">
        <f t="shared" si="67"/>
        <v>506.00000000000006</v>
      </c>
      <c r="M315" s="127">
        <v>1398.4</v>
      </c>
      <c r="N315" s="59">
        <f t="shared" si="68"/>
        <v>3261.4</v>
      </c>
      <c r="O315" s="59"/>
      <c r="P315" s="59">
        <f t="shared" si="69"/>
        <v>2718.6000000000004</v>
      </c>
      <c r="Q315" s="59">
        <f t="shared" si="70"/>
        <v>4033.06</v>
      </c>
      <c r="R315" s="59">
        <f t="shared" si="71"/>
        <v>7033.4</v>
      </c>
      <c r="S315" s="59">
        <f t="shared" si="73"/>
        <v>41966.94</v>
      </c>
      <c r="T315" s="74" t="s">
        <v>44</v>
      </c>
    </row>
    <row r="316" spans="1:20" s="39" customFormat="1" x14ac:dyDescent="0.25">
      <c r="A316" s="102">
        <v>310</v>
      </c>
      <c r="B316" s="55" t="s">
        <v>303</v>
      </c>
      <c r="C316" s="55" t="s">
        <v>898</v>
      </c>
      <c r="D316" s="55" t="s">
        <v>302</v>
      </c>
      <c r="E316" s="55" t="s">
        <v>137</v>
      </c>
      <c r="F316" s="56" t="s">
        <v>906</v>
      </c>
      <c r="G316" s="57">
        <v>25000</v>
      </c>
      <c r="H316" s="129">
        <v>0</v>
      </c>
      <c r="I316" s="59">
        <v>25</v>
      </c>
      <c r="J316" s="128">
        <v>717.5</v>
      </c>
      <c r="K316" s="114">
        <f t="shared" si="66"/>
        <v>1774.9999999999998</v>
      </c>
      <c r="L316" s="73">
        <f t="shared" si="67"/>
        <v>275</v>
      </c>
      <c r="M316" s="127">
        <v>760</v>
      </c>
      <c r="N316" s="59">
        <f t="shared" si="68"/>
        <v>1772.5000000000002</v>
      </c>
      <c r="O316" s="59"/>
      <c r="P316" s="59">
        <f t="shared" si="69"/>
        <v>1477.5</v>
      </c>
      <c r="Q316" s="59">
        <f t="shared" si="70"/>
        <v>1502.5</v>
      </c>
      <c r="R316" s="59">
        <f t="shared" si="71"/>
        <v>3822.5</v>
      </c>
      <c r="S316" s="59">
        <f t="shared" si="73"/>
        <v>23497.5</v>
      </c>
      <c r="T316" s="74" t="s">
        <v>44</v>
      </c>
    </row>
    <row r="317" spans="1:20" s="39" customFormat="1" x14ac:dyDescent="0.25">
      <c r="A317" s="102">
        <v>311</v>
      </c>
      <c r="B317" s="55" t="s">
        <v>304</v>
      </c>
      <c r="C317" s="55" t="s">
        <v>898</v>
      </c>
      <c r="D317" s="55" t="s">
        <v>302</v>
      </c>
      <c r="E317" s="55" t="s">
        <v>375</v>
      </c>
      <c r="F317" s="56" t="s">
        <v>906</v>
      </c>
      <c r="G317" s="57">
        <v>46000</v>
      </c>
      <c r="H317" s="128">
        <v>1032.1400000000001</v>
      </c>
      <c r="I317" s="59">
        <v>25</v>
      </c>
      <c r="J317" s="128">
        <v>1320.2</v>
      </c>
      <c r="K317" s="114">
        <f t="shared" si="66"/>
        <v>3265.9999999999995</v>
      </c>
      <c r="L317" s="73">
        <f t="shared" si="67"/>
        <v>506.00000000000006</v>
      </c>
      <c r="M317" s="127">
        <v>1398.4</v>
      </c>
      <c r="N317" s="59">
        <f t="shared" si="68"/>
        <v>3261.4</v>
      </c>
      <c r="O317" s="59"/>
      <c r="P317" s="59">
        <f t="shared" si="69"/>
        <v>2718.6000000000004</v>
      </c>
      <c r="Q317" s="59">
        <f t="shared" si="70"/>
        <v>3775.7400000000002</v>
      </c>
      <c r="R317" s="59">
        <f t="shared" si="71"/>
        <v>7033.4</v>
      </c>
      <c r="S317" s="59">
        <f t="shared" si="73"/>
        <v>42224.26</v>
      </c>
      <c r="T317" s="74" t="s">
        <v>44</v>
      </c>
    </row>
    <row r="318" spans="1:20" s="51" customFormat="1" x14ac:dyDescent="0.25">
      <c r="A318" s="102">
        <v>312</v>
      </c>
      <c r="B318" s="55" t="s">
        <v>130</v>
      </c>
      <c r="C318" s="55" t="s">
        <v>898</v>
      </c>
      <c r="D318" s="55" t="s">
        <v>302</v>
      </c>
      <c r="E318" s="75" t="s">
        <v>373</v>
      </c>
      <c r="F318" s="56" t="s">
        <v>906</v>
      </c>
      <c r="G318" s="57">
        <v>25000</v>
      </c>
      <c r="H318" s="129">
        <v>0</v>
      </c>
      <c r="I318" s="59">
        <v>25</v>
      </c>
      <c r="J318" s="128">
        <v>717.5</v>
      </c>
      <c r="K318" s="114">
        <f t="shared" si="66"/>
        <v>1774.9999999999998</v>
      </c>
      <c r="L318" s="73">
        <f t="shared" si="67"/>
        <v>275</v>
      </c>
      <c r="M318" s="127">
        <v>760</v>
      </c>
      <c r="N318" s="59">
        <f t="shared" si="68"/>
        <v>1772.5000000000002</v>
      </c>
      <c r="O318" s="59"/>
      <c r="P318" s="59">
        <f t="shared" si="69"/>
        <v>1477.5</v>
      </c>
      <c r="Q318" s="59">
        <f t="shared" si="70"/>
        <v>1502.5</v>
      </c>
      <c r="R318" s="59">
        <f t="shared" si="71"/>
        <v>3822.5</v>
      </c>
      <c r="S318" s="59">
        <v>14372.87</v>
      </c>
      <c r="T318" s="74" t="s">
        <v>44</v>
      </c>
    </row>
    <row r="319" spans="1:20" s="39" customFormat="1" x14ac:dyDescent="0.25">
      <c r="A319" s="102">
        <v>313</v>
      </c>
      <c r="B319" s="55" t="s">
        <v>950</v>
      </c>
      <c r="C319" s="55" t="s">
        <v>898</v>
      </c>
      <c r="D319" s="55" t="s">
        <v>302</v>
      </c>
      <c r="E319" s="55" t="s">
        <v>951</v>
      </c>
      <c r="F319" s="56" t="s">
        <v>906</v>
      </c>
      <c r="G319" s="57">
        <v>25000</v>
      </c>
      <c r="H319" s="129">
        <v>0</v>
      </c>
      <c r="I319" s="59">
        <v>25</v>
      </c>
      <c r="J319" s="128">
        <v>717.5</v>
      </c>
      <c r="K319" s="114">
        <f t="shared" si="66"/>
        <v>1774.9999999999998</v>
      </c>
      <c r="L319" s="73">
        <f t="shared" si="67"/>
        <v>275</v>
      </c>
      <c r="M319" s="127">
        <v>760</v>
      </c>
      <c r="N319" s="59">
        <f t="shared" si="68"/>
        <v>1772.5000000000002</v>
      </c>
      <c r="O319" s="59"/>
      <c r="P319" s="59">
        <f t="shared" si="69"/>
        <v>1477.5</v>
      </c>
      <c r="Q319" s="59">
        <f t="shared" si="70"/>
        <v>1502.5</v>
      </c>
      <c r="R319" s="59">
        <f t="shared" si="71"/>
        <v>3822.5</v>
      </c>
      <c r="S319" s="59">
        <f t="shared" ref="S319:S382" si="74">+G319-Q319</f>
        <v>23497.5</v>
      </c>
      <c r="T319" s="74" t="s">
        <v>44</v>
      </c>
    </row>
    <row r="320" spans="1:20" s="39" customFormat="1" x14ac:dyDescent="0.25">
      <c r="A320" s="102">
        <v>314</v>
      </c>
      <c r="B320" s="55" t="s">
        <v>305</v>
      </c>
      <c r="C320" s="55" t="s">
        <v>898</v>
      </c>
      <c r="D320" s="55" t="s">
        <v>302</v>
      </c>
      <c r="E320" s="55" t="s">
        <v>373</v>
      </c>
      <c r="F320" s="56" t="s">
        <v>906</v>
      </c>
      <c r="G320" s="57">
        <v>46000</v>
      </c>
      <c r="H320" s="128">
        <v>774.82</v>
      </c>
      <c r="I320" s="59">
        <v>25</v>
      </c>
      <c r="J320" s="128">
        <v>1320.2</v>
      </c>
      <c r="K320" s="114">
        <f t="shared" si="66"/>
        <v>3265.9999999999995</v>
      </c>
      <c r="L320" s="73">
        <f t="shared" si="67"/>
        <v>506.00000000000006</v>
      </c>
      <c r="M320" s="127">
        <v>1398.4</v>
      </c>
      <c r="N320" s="59">
        <f t="shared" si="68"/>
        <v>3261.4</v>
      </c>
      <c r="O320" s="59"/>
      <c r="P320" s="59">
        <f t="shared" si="69"/>
        <v>2718.6000000000004</v>
      </c>
      <c r="Q320" s="59">
        <f t="shared" si="70"/>
        <v>3518.42</v>
      </c>
      <c r="R320" s="59">
        <f t="shared" si="71"/>
        <v>7033.4</v>
      </c>
      <c r="S320" s="59">
        <f t="shared" si="74"/>
        <v>42481.58</v>
      </c>
      <c r="T320" s="74" t="s">
        <v>44</v>
      </c>
    </row>
    <row r="321" spans="1:20" s="39" customFormat="1" x14ac:dyDescent="0.25">
      <c r="A321" s="102">
        <v>315</v>
      </c>
      <c r="B321" s="55" t="s">
        <v>322</v>
      </c>
      <c r="C321" s="55" t="s">
        <v>898</v>
      </c>
      <c r="D321" s="55" t="s">
        <v>321</v>
      </c>
      <c r="E321" s="55" t="s">
        <v>160</v>
      </c>
      <c r="F321" s="56" t="s">
        <v>907</v>
      </c>
      <c r="G321" s="57">
        <v>46000</v>
      </c>
      <c r="H321" s="124">
        <v>1289.46</v>
      </c>
      <c r="I321" s="59">
        <v>25</v>
      </c>
      <c r="J321" s="128">
        <v>1320.2</v>
      </c>
      <c r="K321" s="114">
        <f t="shared" si="66"/>
        <v>3265.9999999999995</v>
      </c>
      <c r="L321" s="73">
        <f t="shared" si="67"/>
        <v>506.00000000000006</v>
      </c>
      <c r="M321" s="127">
        <v>1398.4</v>
      </c>
      <c r="N321" s="59">
        <f t="shared" si="68"/>
        <v>3261.4</v>
      </c>
      <c r="O321" s="59"/>
      <c r="P321" s="59">
        <f t="shared" si="69"/>
        <v>2718.6000000000004</v>
      </c>
      <c r="Q321" s="59">
        <f t="shared" si="70"/>
        <v>4033.06</v>
      </c>
      <c r="R321" s="59">
        <f t="shared" si="71"/>
        <v>7033.4</v>
      </c>
      <c r="S321" s="59">
        <f t="shared" si="74"/>
        <v>41966.94</v>
      </c>
      <c r="T321" s="74" t="s">
        <v>44</v>
      </c>
    </row>
    <row r="322" spans="1:20" s="39" customFormat="1" x14ac:dyDescent="0.25">
      <c r="A322" s="102">
        <v>316</v>
      </c>
      <c r="B322" s="55" t="s">
        <v>323</v>
      </c>
      <c r="C322" s="55" t="s">
        <v>899</v>
      </c>
      <c r="D322" s="55" t="s">
        <v>321</v>
      </c>
      <c r="E322" s="55" t="s">
        <v>38</v>
      </c>
      <c r="F322" s="56" t="s">
        <v>907</v>
      </c>
      <c r="G322" s="57">
        <v>25000</v>
      </c>
      <c r="H322" s="129">
        <v>0</v>
      </c>
      <c r="I322" s="59">
        <v>25</v>
      </c>
      <c r="J322" s="128">
        <v>717.5</v>
      </c>
      <c r="K322" s="114">
        <f t="shared" ref="K322:K385" si="75">+G322*7.1%</f>
        <v>1774.9999999999998</v>
      </c>
      <c r="L322" s="73">
        <f t="shared" ref="L322:L385" si="76">+G322*1.1%</f>
        <v>275</v>
      </c>
      <c r="M322" s="127">
        <v>760</v>
      </c>
      <c r="N322" s="59">
        <f t="shared" ref="N322:N385" si="77">+G322*7.09%</f>
        <v>1772.5000000000002</v>
      </c>
      <c r="O322" s="59"/>
      <c r="P322" s="59">
        <f t="shared" si="69"/>
        <v>1477.5</v>
      </c>
      <c r="Q322" s="59">
        <f t="shared" si="70"/>
        <v>1502.5</v>
      </c>
      <c r="R322" s="59">
        <f t="shared" si="71"/>
        <v>3822.5</v>
      </c>
      <c r="S322" s="59">
        <f t="shared" si="74"/>
        <v>23497.5</v>
      </c>
      <c r="T322" s="74" t="s">
        <v>44</v>
      </c>
    </row>
    <row r="323" spans="1:20" s="39" customFormat="1" x14ac:dyDescent="0.25">
      <c r="A323" s="102">
        <v>317</v>
      </c>
      <c r="B323" s="55" t="s">
        <v>933</v>
      </c>
      <c r="C323" s="55" t="s">
        <v>898</v>
      </c>
      <c r="D323" s="55" t="s">
        <v>321</v>
      </c>
      <c r="E323" s="55" t="s">
        <v>137</v>
      </c>
      <c r="F323" s="56" t="s">
        <v>906</v>
      </c>
      <c r="G323" s="57">
        <v>25000</v>
      </c>
      <c r="H323" s="129">
        <v>0</v>
      </c>
      <c r="I323" s="59">
        <v>25</v>
      </c>
      <c r="J323" s="128">
        <v>717.5</v>
      </c>
      <c r="K323" s="114">
        <f t="shared" si="75"/>
        <v>1774.9999999999998</v>
      </c>
      <c r="L323" s="73">
        <f t="shared" si="76"/>
        <v>275</v>
      </c>
      <c r="M323" s="127">
        <v>760</v>
      </c>
      <c r="N323" s="59">
        <f t="shared" si="77"/>
        <v>1772.5000000000002</v>
      </c>
      <c r="O323" s="59"/>
      <c r="P323" s="59">
        <f t="shared" si="69"/>
        <v>1477.5</v>
      </c>
      <c r="Q323" s="59">
        <f t="shared" si="70"/>
        <v>1502.5</v>
      </c>
      <c r="R323" s="71">
        <f t="shared" si="71"/>
        <v>3822.5</v>
      </c>
      <c r="S323" s="71">
        <f t="shared" si="74"/>
        <v>23497.5</v>
      </c>
      <c r="T323" s="74" t="s">
        <v>44</v>
      </c>
    </row>
    <row r="324" spans="1:20" s="39" customFormat="1" x14ac:dyDescent="0.25">
      <c r="A324" s="102">
        <v>318</v>
      </c>
      <c r="B324" s="55" t="s">
        <v>324</v>
      </c>
      <c r="C324" s="55" t="s">
        <v>898</v>
      </c>
      <c r="D324" s="55" t="s">
        <v>321</v>
      </c>
      <c r="E324" s="55" t="s">
        <v>375</v>
      </c>
      <c r="F324" s="56" t="s">
        <v>907</v>
      </c>
      <c r="G324" s="57">
        <v>90000</v>
      </c>
      <c r="H324" s="124">
        <v>8895.39</v>
      </c>
      <c r="I324" s="59">
        <v>25</v>
      </c>
      <c r="J324" s="128">
        <v>2583</v>
      </c>
      <c r="K324" s="114">
        <f t="shared" si="75"/>
        <v>6389.9999999999991</v>
      </c>
      <c r="L324" s="73">
        <f t="shared" si="76"/>
        <v>990.00000000000011</v>
      </c>
      <c r="M324" s="127">
        <v>2736</v>
      </c>
      <c r="N324" s="59">
        <f t="shared" si="77"/>
        <v>6381</v>
      </c>
      <c r="O324" s="59"/>
      <c r="P324" s="59">
        <f t="shared" si="69"/>
        <v>5319</v>
      </c>
      <c r="Q324" s="59">
        <f t="shared" si="70"/>
        <v>14239.39</v>
      </c>
      <c r="R324" s="59">
        <f t="shared" si="71"/>
        <v>13761</v>
      </c>
      <c r="S324" s="59">
        <f t="shared" si="74"/>
        <v>75760.61</v>
      </c>
      <c r="T324" s="74" t="s">
        <v>44</v>
      </c>
    </row>
    <row r="325" spans="1:20" s="39" customFormat="1" x14ac:dyDescent="0.25">
      <c r="A325" s="102">
        <v>319</v>
      </c>
      <c r="B325" s="55" t="s">
        <v>311</v>
      </c>
      <c r="C325" s="55" t="s">
        <v>898</v>
      </c>
      <c r="D325" s="55" t="s">
        <v>310</v>
      </c>
      <c r="E325" s="55" t="s">
        <v>375</v>
      </c>
      <c r="F325" s="56" t="s">
        <v>907</v>
      </c>
      <c r="G325" s="57">
        <v>46000</v>
      </c>
      <c r="H325" s="124">
        <v>1289.46</v>
      </c>
      <c r="I325" s="59">
        <v>25</v>
      </c>
      <c r="J325" s="128">
        <v>1320.2</v>
      </c>
      <c r="K325" s="114">
        <f t="shared" si="75"/>
        <v>3265.9999999999995</v>
      </c>
      <c r="L325" s="73">
        <f t="shared" si="76"/>
        <v>506.00000000000006</v>
      </c>
      <c r="M325" s="127">
        <v>1398.4</v>
      </c>
      <c r="N325" s="59">
        <f t="shared" si="77"/>
        <v>3261.4</v>
      </c>
      <c r="O325" s="59"/>
      <c r="P325" s="59">
        <f t="shared" si="69"/>
        <v>2718.6000000000004</v>
      </c>
      <c r="Q325" s="59">
        <f t="shared" si="70"/>
        <v>4033.06</v>
      </c>
      <c r="R325" s="59">
        <f t="shared" si="71"/>
        <v>7033.4</v>
      </c>
      <c r="S325" s="59">
        <f t="shared" si="74"/>
        <v>41966.94</v>
      </c>
      <c r="T325" s="74" t="s">
        <v>44</v>
      </c>
    </row>
    <row r="326" spans="1:20" s="39" customFormat="1" x14ac:dyDescent="0.25">
      <c r="A326" s="102">
        <v>320</v>
      </c>
      <c r="B326" s="55" t="s">
        <v>312</v>
      </c>
      <c r="C326" s="55" t="s">
        <v>898</v>
      </c>
      <c r="D326" s="55" t="s">
        <v>310</v>
      </c>
      <c r="E326" s="55" t="s">
        <v>373</v>
      </c>
      <c r="F326" s="56" t="s">
        <v>906</v>
      </c>
      <c r="G326" s="57">
        <v>46000</v>
      </c>
      <c r="H326" s="129">
        <v>774.82</v>
      </c>
      <c r="I326" s="59">
        <v>25</v>
      </c>
      <c r="J326" s="128">
        <v>1320.2</v>
      </c>
      <c r="K326" s="114">
        <f t="shared" si="75"/>
        <v>3265.9999999999995</v>
      </c>
      <c r="L326" s="73">
        <f t="shared" si="76"/>
        <v>506.00000000000006</v>
      </c>
      <c r="M326" s="127">
        <v>1398.4</v>
      </c>
      <c r="N326" s="59">
        <f t="shared" si="77"/>
        <v>3261.4</v>
      </c>
      <c r="O326" s="59"/>
      <c r="P326" s="59">
        <f t="shared" ref="P326:P389" si="78">+J326+M326</f>
        <v>2718.6000000000004</v>
      </c>
      <c r="Q326" s="59">
        <f t="shared" si="70"/>
        <v>3518.42</v>
      </c>
      <c r="R326" s="59">
        <f t="shared" si="71"/>
        <v>7033.4</v>
      </c>
      <c r="S326" s="59">
        <f t="shared" si="74"/>
        <v>42481.58</v>
      </c>
      <c r="T326" s="74" t="s">
        <v>44</v>
      </c>
    </row>
    <row r="327" spans="1:20" s="39" customFormat="1" x14ac:dyDescent="0.25">
      <c r="A327" s="102">
        <v>321</v>
      </c>
      <c r="B327" s="55" t="s">
        <v>313</v>
      </c>
      <c r="C327" s="55" t="s">
        <v>898</v>
      </c>
      <c r="D327" s="55" t="s">
        <v>310</v>
      </c>
      <c r="E327" s="55" t="s">
        <v>373</v>
      </c>
      <c r="F327" s="56" t="s">
        <v>907</v>
      </c>
      <c r="G327" s="57">
        <v>46000</v>
      </c>
      <c r="H327" s="128">
        <v>1289.46</v>
      </c>
      <c r="I327" s="59">
        <v>25</v>
      </c>
      <c r="J327" s="128">
        <v>1320.2</v>
      </c>
      <c r="K327" s="114">
        <f t="shared" si="75"/>
        <v>3265.9999999999995</v>
      </c>
      <c r="L327" s="73">
        <f t="shared" si="76"/>
        <v>506.00000000000006</v>
      </c>
      <c r="M327" s="127">
        <v>1398.4</v>
      </c>
      <c r="N327" s="59">
        <f t="shared" si="77"/>
        <v>3261.4</v>
      </c>
      <c r="O327" s="59"/>
      <c r="P327" s="59">
        <f t="shared" si="78"/>
        <v>2718.6000000000004</v>
      </c>
      <c r="Q327" s="59">
        <f t="shared" si="70"/>
        <v>4033.06</v>
      </c>
      <c r="R327" s="59">
        <f t="shared" si="71"/>
        <v>7033.4</v>
      </c>
      <c r="S327" s="59">
        <f t="shared" si="74"/>
        <v>41966.94</v>
      </c>
      <c r="T327" s="74" t="s">
        <v>44</v>
      </c>
    </row>
    <row r="328" spans="1:20" s="39" customFormat="1" x14ac:dyDescent="0.25">
      <c r="A328" s="102">
        <v>322</v>
      </c>
      <c r="B328" s="55" t="s">
        <v>314</v>
      </c>
      <c r="C328" s="55" t="s">
        <v>898</v>
      </c>
      <c r="D328" s="55" t="s">
        <v>310</v>
      </c>
      <c r="E328" s="55" t="s">
        <v>373</v>
      </c>
      <c r="F328" s="56" t="s">
        <v>907</v>
      </c>
      <c r="G328" s="57">
        <v>46000</v>
      </c>
      <c r="H328" s="129">
        <v>774.82</v>
      </c>
      <c r="I328" s="59">
        <v>25</v>
      </c>
      <c r="J328" s="128">
        <v>1320.2</v>
      </c>
      <c r="K328" s="114">
        <f t="shared" si="75"/>
        <v>3265.9999999999995</v>
      </c>
      <c r="L328" s="73">
        <f t="shared" si="76"/>
        <v>506.00000000000006</v>
      </c>
      <c r="M328" s="127">
        <v>1398.4</v>
      </c>
      <c r="N328" s="59">
        <f t="shared" si="77"/>
        <v>3261.4</v>
      </c>
      <c r="O328" s="59"/>
      <c r="P328" s="59">
        <f t="shared" si="78"/>
        <v>2718.6000000000004</v>
      </c>
      <c r="Q328" s="59">
        <f t="shared" si="70"/>
        <v>3518.42</v>
      </c>
      <c r="R328" s="59">
        <f t="shared" si="71"/>
        <v>7033.4</v>
      </c>
      <c r="S328" s="59">
        <f t="shared" si="74"/>
        <v>42481.58</v>
      </c>
      <c r="T328" s="74" t="s">
        <v>44</v>
      </c>
    </row>
    <row r="329" spans="1:20" s="39" customFormat="1" x14ac:dyDescent="0.25">
      <c r="A329" s="102">
        <v>323</v>
      </c>
      <c r="B329" s="55" t="s">
        <v>315</v>
      </c>
      <c r="C329" s="55" t="s">
        <v>898</v>
      </c>
      <c r="D329" s="55" t="s">
        <v>310</v>
      </c>
      <c r="E329" s="55" t="s">
        <v>137</v>
      </c>
      <c r="F329" s="56" t="s">
        <v>906</v>
      </c>
      <c r="G329" s="57">
        <v>25000</v>
      </c>
      <c r="H329" s="129">
        <v>0</v>
      </c>
      <c r="I329" s="59">
        <v>25</v>
      </c>
      <c r="J329" s="128">
        <v>717.5</v>
      </c>
      <c r="K329" s="114">
        <f t="shared" si="75"/>
        <v>1774.9999999999998</v>
      </c>
      <c r="L329" s="73">
        <f t="shared" si="76"/>
        <v>275</v>
      </c>
      <c r="M329" s="127">
        <v>760</v>
      </c>
      <c r="N329" s="59">
        <f t="shared" si="77"/>
        <v>1772.5000000000002</v>
      </c>
      <c r="O329" s="59"/>
      <c r="P329" s="59">
        <f t="shared" si="78"/>
        <v>1477.5</v>
      </c>
      <c r="Q329" s="59">
        <f t="shared" si="70"/>
        <v>1502.5</v>
      </c>
      <c r="R329" s="59">
        <f t="shared" si="71"/>
        <v>3822.5</v>
      </c>
      <c r="S329" s="59">
        <f t="shared" si="74"/>
        <v>23497.5</v>
      </c>
      <c r="T329" s="74" t="s">
        <v>44</v>
      </c>
    </row>
    <row r="330" spans="1:20" s="39" customFormat="1" x14ac:dyDescent="0.25">
      <c r="A330" s="102">
        <v>324</v>
      </c>
      <c r="B330" s="55" t="s">
        <v>316</v>
      </c>
      <c r="C330" s="55" t="s">
        <v>898</v>
      </c>
      <c r="D330" s="55" t="s">
        <v>310</v>
      </c>
      <c r="E330" s="55" t="s">
        <v>137</v>
      </c>
      <c r="F330" s="56" t="s">
        <v>906</v>
      </c>
      <c r="G330" s="57">
        <v>25000</v>
      </c>
      <c r="H330" s="129">
        <v>0</v>
      </c>
      <c r="I330" s="59">
        <v>25</v>
      </c>
      <c r="J330" s="128">
        <v>717.5</v>
      </c>
      <c r="K330" s="114">
        <f t="shared" si="75"/>
        <v>1774.9999999999998</v>
      </c>
      <c r="L330" s="73">
        <f t="shared" si="76"/>
        <v>275</v>
      </c>
      <c r="M330" s="127">
        <v>760</v>
      </c>
      <c r="N330" s="59">
        <f t="shared" si="77"/>
        <v>1772.5000000000002</v>
      </c>
      <c r="O330" s="59"/>
      <c r="P330" s="59">
        <f t="shared" si="78"/>
        <v>1477.5</v>
      </c>
      <c r="Q330" s="59">
        <f t="shared" si="70"/>
        <v>1502.5</v>
      </c>
      <c r="R330" s="59">
        <f t="shared" si="71"/>
        <v>3822.5</v>
      </c>
      <c r="S330" s="59">
        <f t="shared" si="74"/>
        <v>23497.5</v>
      </c>
      <c r="T330" s="74" t="s">
        <v>44</v>
      </c>
    </row>
    <row r="331" spans="1:20" s="39" customFormat="1" x14ac:dyDescent="0.25">
      <c r="A331" s="102">
        <v>325</v>
      </c>
      <c r="B331" s="55" t="s">
        <v>970</v>
      </c>
      <c r="C331" s="55" t="s">
        <v>898</v>
      </c>
      <c r="D331" s="55" t="s">
        <v>310</v>
      </c>
      <c r="E331" s="55" t="s">
        <v>183</v>
      </c>
      <c r="F331" s="56" t="s">
        <v>906</v>
      </c>
      <c r="G331" s="57">
        <v>16000</v>
      </c>
      <c r="H331" s="129">
        <v>0</v>
      </c>
      <c r="I331" s="59">
        <v>25</v>
      </c>
      <c r="J331" s="128">
        <v>459.2</v>
      </c>
      <c r="K331" s="114">
        <f t="shared" si="75"/>
        <v>1136</v>
      </c>
      <c r="L331" s="73">
        <f t="shared" si="76"/>
        <v>176.00000000000003</v>
      </c>
      <c r="M331" s="127">
        <v>486.4</v>
      </c>
      <c r="N331" s="59">
        <f t="shared" si="77"/>
        <v>1134.4000000000001</v>
      </c>
      <c r="O331" s="59"/>
      <c r="P331" s="59">
        <f t="shared" si="78"/>
        <v>945.59999999999991</v>
      </c>
      <c r="Q331" s="59">
        <f t="shared" si="70"/>
        <v>970.59999999999991</v>
      </c>
      <c r="R331" s="59">
        <f t="shared" si="71"/>
        <v>2446.4</v>
      </c>
      <c r="S331" s="59">
        <f t="shared" si="74"/>
        <v>15029.4</v>
      </c>
      <c r="T331" s="74" t="s">
        <v>44</v>
      </c>
    </row>
    <row r="332" spans="1:20" s="39" customFormat="1" x14ac:dyDescent="0.25">
      <c r="A332" s="102">
        <v>326</v>
      </c>
      <c r="B332" s="55" t="s">
        <v>317</v>
      </c>
      <c r="C332" s="55" t="s">
        <v>898</v>
      </c>
      <c r="D332" s="55" t="s">
        <v>310</v>
      </c>
      <c r="E332" s="55" t="s">
        <v>375</v>
      </c>
      <c r="F332" s="56" t="s">
        <v>907</v>
      </c>
      <c r="G332" s="57">
        <v>46000</v>
      </c>
      <c r="H332" s="128">
        <v>1289.46</v>
      </c>
      <c r="I332" s="59">
        <v>25</v>
      </c>
      <c r="J332" s="128">
        <v>1320.2</v>
      </c>
      <c r="K332" s="114">
        <f t="shared" si="75"/>
        <v>3265.9999999999995</v>
      </c>
      <c r="L332" s="73">
        <f t="shared" si="76"/>
        <v>506.00000000000006</v>
      </c>
      <c r="M332" s="127">
        <v>1398.4</v>
      </c>
      <c r="N332" s="59">
        <f t="shared" si="77"/>
        <v>3261.4</v>
      </c>
      <c r="O332" s="59"/>
      <c r="P332" s="59">
        <f t="shared" si="78"/>
        <v>2718.6000000000004</v>
      </c>
      <c r="Q332" s="59">
        <f t="shared" si="70"/>
        <v>4033.06</v>
      </c>
      <c r="R332" s="59">
        <f t="shared" si="71"/>
        <v>7033.4</v>
      </c>
      <c r="S332" s="59">
        <f t="shared" si="74"/>
        <v>41966.94</v>
      </c>
      <c r="T332" s="74" t="s">
        <v>44</v>
      </c>
    </row>
    <row r="333" spans="1:20" s="39" customFormat="1" x14ac:dyDescent="0.25">
      <c r="A333" s="102">
        <v>327</v>
      </c>
      <c r="B333" s="55" t="s">
        <v>318</v>
      </c>
      <c r="C333" s="55" t="s">
        <v>898</v>
      </c>
      <c r="D333" s="55" t="s">
        <v>310</v>
      </c>
      <c r="E333" s="55" t="s">
        <v>137</v>
      </c>
      <c r="F333" s="56" t="s">
        <v>906</v>
      </c>
      <c r="G333" s="57">
        <v>25000</v>
      </c>
      <c r="H333" s="129">
        <v>0</v>
      </c>
      <c r="I333" s="59">
        <v>25</v>
      </c>
      <c r="J333" s="128">
        <v>717.5</v>
      </c>
      <c r="K333" s="114">
        <f t="shared" si="75"/>
        <v>1774.9999999999998</v>
      </c>
      <c r="L333" s="73">
        <f t="shared" si="76"/>
        <v>275</v>
      </c>
      <c r="M333" s="127">
        <v>760</v>
      </c>
      <c r="N333" s="59">
        <f t="shared" si="77"/>
        <v>1772.5000000000002</v>
      </c>
      <c r="O333" s="59"/>
      <c r="P333" s="59">
        <f t="shared" si="78"/>
        <v>1477.5</v>
      </c>
      <c r="Q333" s="59">
        <f t="shared" si="70"/>
        <v>1502.5</v>
      </c>
      <c r="R333" s="59">
        <f t="shared" si="71"/>
        <v>3822.5</v>
      </c>
      <c r="S333" s="59">
        <f t="shared" si="74"/>
        <v>23497.5</v>
      </c>
      <c r="T333" s="74" t="s">
        <v>44</v>
      </c>
    </row>
    <row r="334" spans="1:20" s="39" customFormat="1" x14ac:dyDescent="0.25">
      <c r="A334" s="102">
        <v>328</v>
      </c>
      <c r="B334" s="55" t="s">
        <v>320</v>
      </c>
      <c r="C334" s="55" t="s">
        <v>898</v>
      </c>
      <c r="D334" s="55" t="s">
        <v>319</v>
      </c>
      <c r="E334" s="55" t="s">
        <v>137</v>
      </c>
      <c r="F334" s="56" t="s">
        <v>906</v>
      </c>
      <c r="G334" s="57">
        <v>25000</v>
      </c>
      <c r="H334" s="129">
        <v>0</v>
      </c>
      <c r="I334" s="59">
        <v>25</v>
      </c>
      <c r="J334" s="128">
        <v>717.5</v>
      </c>
      <c r="K334" s="114">
        <f t="shared" si="75"/>
        <v>1774.9999999999998</v>
      </c>
      <c r="L334" s="73">
        <f t="shared" si="76"/>
        <v>275</v>
      </c>
      <c r="M334" s="127">
        <v>760</v>
      </c>
      <c r="N334" s="59">
        <f t="shared" si="77"/>
        <v>1772.5000000000002</v>
      </c>
      <c r="O334" s="59"/>
      <c r="P334" s="59">
        <f t="shared" si="78"/>
        <v>1477.5</v>
      </c>
      <c r="Q334" s="59">
        <f t="shared" si="70"/>
        <v>1502.5</v>
      </c>
      <c r="R334" s="59">
        <f t="shared" si="71"/>
        <v>3822.5</v>
      </c>
      <c r="S334" s="59">
        <f t="shared" si="74"/>
        <v>23497.5</v>
      </c>
      <c r="T334" s="74" t="s">
        <v>44</v>
      </c>
    </row>
    <row r="335" spans="1:20" s="39" customFormat="1" x14ac:dyDescent="0.25">
      <c r="A335" s="102">
        <v>329</v>
      </c>
      <c r="B335" s="55" t="s">
        <v>326</v>
      </c>
      <c r="C335" s="55" t="s">
        <v>898</v>
      </c>
      <c r="D335" s="55" t="s">
        <v>325</v>
      </c>
      <c r="E335" s="55" t="s">
        <v>68</v>
      </c>
      <c r="F335" s="56" t="s">
        <v>906</v>
      </c>
      <c r="G335" s="57">
        <v>25000</v>
      </c>
      <c r="H335" s="129">
        <v>0</v>
      </c>
      <c r="I335" s="59">
        <v>25</v>
      </c>
      <c r="J335" s="128">
        <v>717.5</v>
      </c>
      <c r="K335" s="114">
        <f t="shared" si="75"/>
        <v>1774.9999999999998</v>
      </c>
      <c r="L335" s="73">
        <f t="shared" si="76"/>
        <v>275</v>
      </c>
      <c r="M335" s="127">
        <v>760</v>
      </c>
      <c r="N335" s="59">
        <f t="shared" si="77"/>
        <v>1772.5000000000002</v>
      </c>
      <c r="O335" s="59"/>
      <c r="P335" s="59">
        <f t="shared" si="78"/>
        <v>1477.5</v>
      </c>
      <c r="Q335" s="59">
        <f t="shared" si="70"/>
        <v>1502.5</v>
      </c>
      <c r="R335" s="59">
        <f t="shared" si="71"/>
        <v>3822.5</v>
      </c>
      <c r="S335" s="59">
        <f t="shared" si="74"/>
        <v>23497.5</v>
      </c>
      <c r="T335" s="74" t="s">
        <v>44</v>
      </c>
    </row>
    <row r="336" spans="1:20" s="39" customFormat="1" x14ac:dyDescent="0.25">
      <c r="A336" s="102">
        <v>330</v>
      </c>
      <c r="B336" s="55" t="s">
        <v>328</v>
      </c>
      <c r="C336" s="55" t="s">
        <v>899</v>
      </c>
      <c r="D336" s="55" t="s">
        <v>327</v>
      </c>
      <c r="E336" s="55" t="s">
        <v>68</v>
      </c>
      <c r="F336" s="56" t="s">
        <v>906</v>
      </c>
      <c r="G336" s="57">
        <v>25000</v>
      </c>
      <c r="H336" s="129">
        <v>0</v>
      </c>
      <c r="I336" s="59">
        <v>25</v>
      </c>
      <c r="J336" s="128">
        <v>717.5</v>
      </c>
      <c r="K336" s="114">
        <f t="shared" si="75"/>
        <v>1774.9999999999998</v>
      </c>
      <c r="L336" s="73">
        <f t="shared" si="76"/>
        <v>275</v>
      </c>
      <c r="M336" s="127">
        <v>760</v>
      </c>
      <c r="N336" s="59">
        <f t="shared" si="77"/>
        <v>1772.5000000000002</v>
      </c>
      <c r="O336" s="59"/>
      <c r="P336" s="59">
        <f t="shared" si="78"/>
        <v>1477.5</v>
      </c>
      <c r="Q336" s="59">
        <f t="shared" si="70"/>
        <v>1502.5</v>
      </c>
      <c r="R336" s="59">
        <f t="shared" si="71"/>
        <v>3822.5</v>
      </c>
      <c r="S336" s="59">
        <f t="shared" si="74"/>
        <v>23497.5</v>
      </c>
      <c r="T336" s="74" t="s">
        <v>44</v>
      </c>
    </row>
    <row r="337" spans="1:20" s="39" customFormat="1" x14ac:dyDescent="0.25">
      <c r="A337" s="102">
        <v>331</v>
      </c>
      <c r="B337" s="55" t="s">
        <v>388</v>
      </c>
      <c r="C337" s="55" t="s">
        <v>899</v>
      </c>
      <c r="D337" s="55" t="s">
        <v>387</v>
      </c>
      <c r="E337" s="55" t="s">
        <v>68</v>
      </c>
      <c r="F337" s="56" t="s">
        <v>906</v>
      </c>
      <c r="G337" s="57">
        <v>25000</v>
      </c>
      <c r="H337" s="129">
        <v>0</v>
      </c>
      <c r="I337" s="59">
        <v>25</v>
      </c>
      <c r="J337" s="128">
        <v>717.5</v>
      </c>
      <c r="K337" s="114">
        <f t="shared" si="75"/>
        <v>1774.9999999999998</v>
      </c>
      <c r="L337" s="73">
        <f t="shared" si="76"/>
        <v>275</v>
      </c>
      <c r="M337" s="127">
        <v>760</v>
      </c>
      <c r="N337" s="59">
        <f t="shared" si="77"/>
        <v>1772.5000000000002</v>
      </c>
      <c r="O337" s="59"/>
      <c r="P337" s="59">
        <f t="shared" si="78"/>
        <v>1477.5</v>
      </c>
      <c r="Q337" s="59">
        <f t="shared" si="70"/>
        <v>1502.5</v>
      </c>
      <c r="R337" s="59">
        <f t="shared" si="71"/>
        <v>3822.5</v>
      </c>
      <c r="S337" s="59">
        <f t="shared" si="74"/>
        <v>23497.5</v>
      </c>
      <c r="T337" s="74" t="s">
        <v>44</v>
      </c>
    </row>
    <row r="338" spans="1:20" s="39" customFormat="1" x14ac:dyDescent="0.25">
      <c r="A338" s="102">
        <v>332</v>
      </c>
      <c r="B338" s="55" t="s">
        <v>307</v>
      </c>
      <c r="C338" s="55" t="s">
        <v>898</v>
      </c>
      <c r="D338" s="55" t="s">
        <v>306</v>
      </c>
      <c r="E338" s="55" t="s">
        <v>375</v>
      </c>
      <c r="F338" s="56" t="s">
        <v>906</v>
      </c>
      <c r="G338" s="57">
        <v>46000</v>
      </c>
      <c r="H338" s="128">
        <v>1032.1400000000001</v>
      </c>
      <c r="I338" s="59">
        <v>25</v>
      </c>
      <c r="J338" s="128">
        <v>1320.2</v>
      </c>
      <c r="K338" s="114">
        <f t="shared" si="75"/>
        <v>3265.9999999999995</v>
      </c>
      <c r="L338" s="73">
        <f t="shared" si="76"/>
        <v>506.00000000000006</v>
      </c>
      <c r="M338" s="127">
        <v>1398.4</v>
      </c>
      <c r="N338" s="59">
        <f t="shared" si="77"/>
        <v>3261.4</v>
      </c>
      <c r="O338" s="59"/>
      <c r="P338" s="59">
        <f t="shared" si="78"/>
        <v>2718.6000000000004</v>
      </c>
      <c r="Q338" s="59">
        <f t="shared" ref="Q338:Q401" si="79">+H338+I338+J338+M338+O338</f>
        <v>3775.7400000000002</v>
      </c>
      <c r="R338" s="59">
        <f t="shared" ref="R338:R401" si="80">+K338+L338+N338</f>
        <v>7033.4</v>
      </c>
      <c r="S338" s="59">
        <f t="shared" si="74"/>
        <v>42224.26</v>
      </c>
      <c r="T338" s="74" t="s">
        <v>44</v>
      </c>
    </row>
    <row r="339" spans="1:20" s="39" customFormat="1" x14ac:dyDescent="0.25">
      <c r="A339" s="102">
        <v>333</v>
      </c>
      <c r="B339" s="55" t="s">
        <v>948</v>
      </c>
      <c r="C339" s="55" t="s">
        <v>898</v>
      </c>
      <c r="D339" s="55" t="s">
        <v>306</v>
      </c>
      <c r="E339" s="55" t="s">
        <v>949</v>
      </c>
      <c r="F339" s="56" t="s">
        <v>906</v>
      </c>
      <c r="G339" s="57">
        <v>25000</v>
      </c>
      <c r="H339" s="129">
        <v>0</v>
      </c>
      <c r="I339" s="59">
        <v>25</v>
      </c>
      <c r="J339" s="128">
        <v>717.5</v>
      </c>
      <c r="K339" s="114">
        <f t="shared" si="75"/>
        <v>1774.9999999999998</v>
      </c>
      <c r="L339" s="73">
        <f t="shared" si="76"/>
        <v>275</v>
      </c>
      <c r="M339" s="127">
        <v>760</v>
      </c>
      <c r="N339" s="59">
        <f t="shared" si="77"/>
        <v>1772.5000000000002</v>
      </c>
      <c r="O339" s="59"/>
      <c r="P339" s="59">
        <f t="shared" si="78"/>
        <v>1477.5</v>
      </c>
      <c r="Q339" s="59">
        <f t="shared" si="79"/>
        <v>1502.5</v>
      </c>
      <c r="R339" s="59">
        <f t="shared" si="80"/>
        <v>3822.5</v>
      </c>
      <c r="S339" s="59">
        <f t="shared" si="74"/>
        <v>23497.5</v>
      </c>
      <c r="T339" s="74" t="s">
        <v>44</v>
      </c>
    </row>
    <row r="340" spans="1:20" s="39" customFormat="1" x14ac:dyDescent="0.25">
      <c r="A340" s="102">
        <v>334</v>
      </c>
      <c r="B340" s="55" t="s">
        <v>978</v>
      </c>
      <c r="C340" s="55" t="s">
        <v>898</v>
      </c>
      <c r="D340" s="55" t="s">
        <v>979</v>
      </c>
      <c r="E340" s="55" t="s">
        <v>949</v>
      </c>
      <c r="F340" s="56" t="s">
        <v>906</v>
      </c>
      <c r="G340" s="57">
        <v>25000</v>
      </c>
      <c r="H340" s="129">
        <v>0</v>
      </c>
      <c r="I340" s="59">
        <v>25</v>
      </c>
      <c r="J340" s="128">
        <v>717.5</v>
      </c>
      <c r="K340" s="114">
        <f t="shared" si="75"/>
        <v>1774.9999999999998</v>
      </c>
      <c r="L340" s="73">
        <f t="shared" si="76"/>
        <v>275</v>
      </c>
      <c r="M340" s="127">
        <v>760</v>
      </c>
      <c r="N340" s="59">
        <f t="shared" si="77"/>
        <v>1772.5000000000002</v>
      </c>
      <c r="O340" s="59"/>
      <c r="P340" s="59">
        <f t="shared" si="78"/>
        <v>1477.5</v>
      </c>
      <c r="Q340" s="59">
        <f t="shared" si="79"/>
        <v>1502.5</v>
      </c>
      <c r="R340" s="59">
        <f t="shared" si="80"/>
        <v>3822.5</v>
      </c>
      <c r="S340" s="59">
        <f t="shared" si="74"/>
        <v>23497.5</v>
      </c>
      <c r="T340" s="74" t="s">
        <v>44</v>
      </c>
    </row>
    <row r="341" spans="1:20" s="39" customFormat="1" x14ac:dyDescent="0.25">
      <c r="A341" s="102">
        <v>335</v>
      </c>
      <c r="B341" s="55" t="s">
        <v>1052</v>
      </c>
      <c r="C341" s="55" t="s">
        <v>899</v>
      </c>
      <c r="D341" s="55" t="s">
        <v>979</v>
      </c>
      <c r="E341" s="55" t="s">
        <v>949</v>
      </c>
      <c r="F341" s="56" t="s">
        <v>906</v>
      </c>
      <c r="G341" s="57">
        <v>25000</v>
      </c>
      <c r="H341" s="129">
        <v>0</v>
      </c>
      <c r="I341" s="59">
        <v>25</v>
      </c>
      <c r="J341" s="128">
        <v>717.5</v>
      </c>
      <c r="K341" s="114">
        <f t="shared" si="75"/>
        <v>1774.9999999999998</v>
      </c>
      <c r="L341" s="73">
        <f t="shared" si="76"/>
        <v>275</v>
      </c>
      <c r="M341" s="127">
        <v>760</v>
      </c>
      <c r="N341" s="59">
        <f t="shared" si="77"/>
        <v>1772.5000000000002</v>
      </c>
      <c r="O341" s="59"/>
      <c r="P341" s="59">
        <f t="shared" si="78"/>
        <v>1477.5</v>
      </c>
      <c r="Q341" s="59">
        <f t="shared" si="79"/>
        <v>1502.5</v>
      </c>
      <c r="R341" s="59">
        <f t="shared" si="80"/>
        <v>3822.5</v>
      </c>
      <c r="S341" s="59">
        <f t="shared" si="74"/>
        <v>23497.5</v>
      </c>
      <c r="T341" s="74" t="s">
        <v>44</v>
      </c>
    </row>
    <row r="342" spans="1:20" s="39" customFormat="1" x14ac:dyDescent="0.25">
      <c r="A342" s="102">
        <v>336</v>
      </c>
      <c r="B342" s="55" t="s">
        <v>1058</v>
      </c>
      <c r="C342" s="55" t="s">
        <v>898</v>
      </c>
      <c r="D342" s="55" t="s">
        <v>979</v>
      </c>
      <c r="E342" s="55" t="s">
        <v>183</v>
      </c>
      <c r="F342" s="56" t="s">
        <v>902</v>
      </c>
      <c r="G342" s="57">
        <v>16000</v>
      </c>
      <c r="H342" s="129">
        <v>0</v>
      </c>
      <c r="I342" s="59">
        <v>25</v>
      </c>
      <c r="J342" s="128">
        <v>459.2</v>
      </c>
      <c r="K342" s="114">
        <f t="shared" si="75"/>
        <v>1136</v>
      </c>
      <c r="L342" s="73">
        <f t="shared" si="76"/>
        <v>176.00000000000003</v>
      </c>
      <c r="M342" s="127">
        <v>486.4</v>
      </c>
      <c r="N342" s="59">
        <f t="shared" si="77"/>
        <v>1134.4000000000001</v>
      </c>
      <c r="O342" s="59"/>
      <c r="P342" s="59">
        <f t="shared" si="78"/>
        <v>945.59999999999991</v>
      </c>
      <c r="Q342" s="59">
        <f t="shared" si="79"/>
        <v>970.59999999999991</v>
      </c>
      <c r="R342" s="59">
        <f t="shared" si="80"/>
        <v>2446.4</v>
      </c>
      <c r="S342" s="59">
        <f t="shared" si="74"/>
        <v>15029.4</v>
      </c>
      <c r="T342" s="74" t="s">
        <v>44</v>
      </c>
    </row>
    <row r="343" spans="1:20" s="39" customFormat="1" x14ac:dyDescent="0.25">
      <c r="A343" s="102">
        <v>337</v>
      </c>
      <c r="B343" s="55" t="s">
        <v>309</v>
      </c>
      <c r="C343" s="55" t="s">
        <v>898</v>
      </c>
      <c r="D343" s="55" t="s">
        <v>308</v>
      </c>
      <c r="E343" s="55" t="s">
        <v>68</v>
      </c>
      <c r="F343" s="56" t="s">
        <v>906</v>
      </c>
      <c r="G343" s="57">
        <v>25000</v>
      </c>
      <c r="H343" s="129">
        <v>0</v>
      </c>
      <c r="I343" s="59">
        <v>25</v>
      </c>
      <c r="J343" s="128">
        <v>717.5</v>
      </c>
      <c r="K343" s="114">
        <f t="shared" si="75"/>
        <v>1774.9999999999998</v>
      </c>
      <c r="L343" s="73">
        <f t="shared" si="76"/>
        <v>275</v>
      </c>
      <c r="M343" s="127">
        <v>760</v>
      </c>
      <c r="N343" s="59">
        <f t="shared" si="77"/>
        <v>1772.5000000000002</v>
      </c>
      <c r="O343" s="59"/>
      <c r="P343" s="59">
        <f t="shared" si="78"/>
        <v>1477.5</v>
      </c>
      <c r="Q343" s="59">
        <f t="shared" si="79"/>
        <v>1502.5</v>
      </c>
      <c r="R343" s="59">
        <f t="shared" si="80"/>
        <v>3822.5</v>
      </c>
      <c r="S343" s="59">
        <f t="shared" si="74"/>
        <v>23497.5</v>
      </c>
      <c r="T343" s="74" t="s">
        <v>44</v>
      </c>
    </row>
    <row r="344" spans="1:20" s="39" customFormat="1" x14ac:dyDescent="0.25">
      <c r="A344" s="102">
        <v>338</v>
      </c>
      <c r="B344" s="55" t="s">
        <v>1012</v>
      </c>
      <c r="C344" s="55" t="s">
        <v>898</v>
      </c>
      <c r="D344" s="55" t="s">
        <v>308</v>
      </c>
      <c r="E344" s="55" t="s">
        <v>951</v>
      </c>
      <c r="F344" s="56" t="s">
        <v>906</v>
      </c>
      <c r="G344" s="57">
        <v>25000</v>
      </c>
      <c r="H344" s="129">
        <v>0</v>
      </c>
      <c r="I344" s="59">
        <v>25</v>
      </c>
      <c r="J344" s="128">
        <v>717.5</v>
      </c>
      <c r="K344" s="114">
        <f t="shared" si="75"/>
        <v>1774.9999999999998</v>
      </c>
      <c r="L344" s="73">
        <f t="shared" si="76"/>
        <v>275</v>
      </c>
      <c r="M344" s="127">
        <v>760</v>
      </c>
      <c r="N344" s="59">
        <f t="shared" si="77"/>
        <v>1772.5000000000002</v>
      </c>
      <c r="O344" s="59"/>
      <c r="P344" s="59">
        <f t="shared" si="78"/>
        <v>1477.5</v>
      </c>
      <c r="Q344" s="59">
        <f t="shared" si="79"/>
        <v>1502.5</v>
      </c>
      <c r="R344" s="59">
        <f t="shared" si="80"/>
        <v>3822.5</v>
      </c>
      <c r="S344" s="59">
        <f t="shared" si="74"/>
        <v>23497.5</v>
      </c>
      <c r="T344" s="74" t="s">
        <v>44</v>
      </c>
    </row>
    <row r="345" spans="1:20" s="39" customFormat="1" x14ac:dyDescent="0.25">
      <c r="A345" s="102">
        <v>339</v>
      </c>
      <c r="B345" s="55" t="s">
        <v>1037</v>
      </c>
      <c r="C345" s="55" t="s">
        <v>898</v>
      </c>
      <c r="D345" s="55" t="s">
        <v>1036</v>
      </c>
      <c r="E345" s="55" t="s">
        <v>105</v>
      </c>
      <c r="F345" s="56" t="s">
        <v>906</v>
      </c>
      <c r="G345" s="57">
        <v>25000</v>
      </c>
      <c r="H345" s="129">
        <v>0</v>
      </c>
      <c r="I345" s="59">
        <v>25</v>
      </c>
      <c r="J345" s="128">
        <v>717.5</v>
      </c>
      <c r="K345" s="114">
        <f t="shared" si="75"/>
        <v>1774.9999999999998</v>
      </c>
      <c r="L345" s="73">
        <f t="shared" si="76"/>
        <v>275</v>
      </c>
      <c r="M345" s="127">
        <v>760</v>
      </c>
      <c r="N345" s="59">
        <f t="shared" si="77"/>
        <v>1772.5000000000002</v>
      </c>
      <c r="O345" s="59"/>
      <c r="P345" s="59">
        <f t="shared" si="78"/>
        <v>1477.5</v>
      </c>
      <c r="Q345" s="59">
        <f t="shared" si="79"/>
        <v>1502.5</v>
      </c>
      <c r="R345" s="59">
        <f t="shared" si="80"/>
        <v>3822.5</v>
      </c>
      <c r="S345" s="59">
        <f t="shared" si="74"/>
        <v>23497.5</v>
      </c>
      <c r="T345" s="74" t="s">
        <v>44</v>
      </c>
    </row>
    <row r="346" spans="1:20" s="39" customFormat="1" x14ac:dyDescent="0.25">
      <c r="A346" s="102">
        <v>340</v>
      </c>
      <c r="B346" s="55" t="s">
        <v>1023</v>
      </c>
      <c r="C346" s="55" t="s">
        <v>898</v>
      </c>
      <c r="D346" s="55" t="s">
        <v>1022</v>
      </c>
      <c r="E346" s="55" t="s">
        <v>68</v>
      </c>
      <c r="F346" s="56" t="s">
        <v>906</v>
      </c>
      <c r="G346" s="57">
        <v>25000</v>
      </c>
      <c r="H346" s="129">
        <v>0</v>
      </c>
      <c r="I346" s="59">
        <v>25</v>
      </c>
      <c r="J346" s="128">
        <v>717.5</v>
      </c>
      <c r="K346" s="114">
        <f t="shared" si="75"/>
        <v>1774.9999999999998</v>
      </c>
      <c r="L346" s="73">
        <f t="shared" si="76"/>
        <v>275</v>
      </c>
      <c r="M346" s="127">
        <v>760</v>
      </c>
      <c r="N346" s="59">
        <f t="shared" si="77"/>
        <v>1772.5000000000002</v>
      </c>
      <c r="O346" s="59"/>
      <c r="P346" s="59">
        <f t="shared" si="78"/>
        <v>1477.5</v>
      </c>
      <c r="Q346" s="59">
        <f t="shared" si="79"/>
        <v>1502.5</v>
      </c>
      <c r="R346" s="59">
        <f t="shared" si="80"/>
        <v>3822.5</v>
      </c>
      <c r="S346" s="59">
        <f t="shared" si="74"/>
        <v>23497.5</v>
      </c>
      <c r="T346" s="74" t="s">
        <v>44</v>
      </c>
    </row>
    <row r="347" spans="1:20" s="39" customFormat="1" x14ac:dyDescent="0.25">
      <c r="A347" s="102">
        <v>341</v>
      </c>
      <c r="B347" s="55" t="s">
        <v>1067</v>
      </c>
      <c r="C347" s="55" t="s">
        <v>899</v>
      </c>
      <c r="D347" s="55" t="s">
        <v>1081</v>
      </c>
      <c r="E347" s="55" t="s">
        <v>68</v>
      </c>
      <c r="F347" s="56" t="s">
        <v>902</v>
      </c>
      <c r="G347" s="69">
        <v>25000</v>
      </c>
      <c r="H347" s="125">
        <v>0</v>
      </c>
      <c r="I347" s="59">
        <v>25</v>
      </c>
      <c r="J347" s="130">
        <v>717.5</v>
      </c>
      <c r="K347" s="118">
        <f t="shared" si="75"/>
        <v>1774.9999999999998</v>
      </c>
      <c r="L347" s="73">
        <f t="shared" si="76"/>
        <v>275</v>
      </c>
      <c r="M347" s="153">
        <v>760</v>
      </c>
      <c r="N347" s="71">
        <f t="shared" si="77"/>
        <v>1772.5000000000002</v>
      </c>
      <c r="O347" s="71"/>
      <c r="P347" s="71">
        <f t="shared" si="78"/>
        <v>1477.5</v>
      </c>
      <c r="Q347" s="59">
        <f t="shared" si="79"/>
        <v>1502.5</v>
      </c>
      <c r="R347" s="71">
        <f t="shared" si="80"/>
        <v>3822.5</v>
      </c>
      <c r="S347" s="71">
        <f t="shared" si="74"/>
        <v>23497.5</v>
      </c>
      <c r="T347" s="74" t="s">
        <v>44</v>
      </c>
    </row>
    <row r="348" spans="1:20" s="39" customFormat="1" x14ac:dyDescent="0.25">
      <c r="A348" s="102">
        <v>342</v>
      </c>
      <c r="B348" s="55" t="s">
        <v>1094</v>
      </c>
      <c r="C348" s="55" t="s">
        <v>898</v>
      </c>
      <c r="D348" s="55" t="s">
        <v>1093</v>
      </c>
      <c r="E348" s="55" t="s">
        <v>118</v>
      </c>
      <c r="F348" s="56" t="s">
        <v>902</v>
      </c>
      <c r="G348" s="69">
        <v>25000</v>
      </c>
      <c r="H348" s="125">
        <v>0</v>
      </c>
      <c r="I348" s="59">
        <v>25</v>
      </c>
      <c r="J348" s="130">
        <v>717.5</v>
      </c>
      <c r="K348" s="118">
        <f t="shared" si="75"/>
        <v>1774.9999999999998</v>
      </c>
      <c r="L348" s="73">
        <f t="shared" si="76"/>
        <v>275</v>
      </c>
      <c r="M348" s="153">
        <v>760</v>
      </c>
      <c r="N348" s="71">
        <f t="shared" si="77"/>
        <v>1772.5000000000002</v>
      </c>
      <c r="O348" s="71"/>
      <c r="P348" s="71">
        <f t="shared" si="78"/>
        <v>1477.5</v>
      </c>
      <c r="Q348" s="59">
        <f t="shared" si="79"/>
        <v>1502.5</v>
      </c>
      <c r="R348" s="71">
        <f t="shared" si="80"/>
        <v>3822.5</v>
      </c>
      <c r="S348" s="71">
        <f t="shared" si="74"/>
        <v>23497.5</v>
      </c>
      <c r="T348" s="74" t="s">
        <v>44</v>
      </c>
    </row>
    <row r="349" spans="1:20" s="39" customFormat="1" x14ac:dyDescent="0.25">
      <c r="A349" s="102">
        <v>343</v>
      </c>
      <c r="B349" s="55" t="s">
        <v>57</v>
      </c>
      <c r="C349" s="55" t="s">
        <v>898</v>
      </c>
      <c r="D349" s="55" t="s">
        <v>148</v>
      </c>
      <c r="E349" s="55" t="s">
        <v>66</v>
      </c>
      <c r="F349" s="56" t="s">
        <v>907</v>
      </c>
      <c r="G349" s="57">
        <v>45000</v>
      </c>
      <c r="H349" s="128">
        <v>1148.33</v>
      </c>
      <c r="I349" s="59">
        <v>25</v>
      </c>
      <c r="J349" s="128">
        <v>1291.5</v>
      </c>
      <c r="K349" s="114">
        <f t="shared" si="75"/>
        <v>3194.9999999999995</v>
      </c>
      <c r="L349" s="73">
        <f t="shared" si="76"/>
        <v>495.00000000000006</v>
      </c>
      <c r="M349" s="127">
        <v>1368</v>
      </c>
      <c r="N349" s="59">
        <f t="shared" si="77"/>
        <v>3190.5</v>
      </c>
      <c r="O349" s="59"/>
      <c r="P349" s="59">
        <f t="shared" si="78"/>
        <v>2659.5</v>
      </c>
      <c r="Q349" s="59">
        <f t="shared" si="79"/>
        <v>3832.83</v>
      </c>
      <c r="R349" s="59">
        <f t="shared" si="80"/>
        <v>6880.5</v>
      </c>
      <c r="S349" s="59">
        <f t="shared" si="74"/>
        <v>41167.17</v>
      </c>
      <c r="T349" s="74" t="s">
        <v>44</v>
      </c>
    </row>
    <row r="350" spans="1:20" s="39" customFormat="1" x14ac:dyDescent="0.25">
      <c r="A350" s="102">
        <v>344</v>
      </c>
      <c r="B350" s="55" t="s">
        <v>831</v>
      </c>
      <c r="C350" s="55" t="s">
        <v>899</v>
      </c>
      <c r="D350" s="55" t="s">
        <v>148</v>
      </c>
      <c r="E350" s="55" t="s">
        <v>137</v>
      </c>
      <c r="F350" s="56" t="s">
        <v>907</v>
      </c>
      <c r="G350" s="57">
        <v>25000</v>
      </c>
      <c r="H350" s="129">
        <v>0</v>
      </c>
      <c r="I350" s="59">
        <v>25</v>
      </c>
      <c r="J350" s="128">
        <v>717.5</v>
      </c>
      <c r="K350" s="114">
        <f t="shared" si="75"/>
        <v>1774.9999999999998</v>
      </c>
      <c r="L350" s="73">
        <f t="shared" si="76"/>
        <v>275</v>
      </c>
      <c r="M350" s="127">
        <v>760</v>
      </c>
      <c r="N350" s="59">
        <f t="shared" si="77"/>
        <v>1772.5000000000002</v>
      </c>
      <c r="O350" s="59"/>
      <c r="P350" s="59">
        <f t="shared" si="78"/>
        <v>1477.5</v>
      </c>
      <c r="Q350" s="59">
        <f t="shared" si="79"/>
        <v>1502.5</v>
      </c>
      <c r="R350" s="59">
        <f t="shared" si="80"/>
        <v>3822.5</v>
      </c>
      <c r="S350" s="59">
        <f t="shared" si="74"/>
        <v>23497.5</v>
      </c>
      <c r="T350" s="74" t="s">
        <v>44</v>
      </c>
    </row>
    <row r="351" spans="1:20" s="39" customFormat="1" x14ac:dyDescent="0.25">
      <c r="A351" s="102">
        <v>345</v>
      </c>
      <c r="B351" s="55" t="s">
        <v>832</v>
      </c>
      <c r="C351" s="55" t="s">
        <v>898</v>
      </c>
      <c r="D351" s="55" t="s">
        <v>148</v>
      </c>
      <c r="E351" s="55" t="s">
        <v>105</v>
      </c>
      <c r="F351" s="56" t="s">
        <v>907</v>
      </c>
      <c r="G351" s="57">
        <v>25000</v>
      </c>
      <c r="H351" s="129">
        <v>0</v>
      </c>
      <c r="I351" s="59">
        <v>25</v>
      </c>
      <c r="J351" s="128">
        <v>717.5</v>
      </c>
      <c r="K351" s="114">
        <f t="shared" si="75"/>
        <v>1774.9999999999998</v>
      </c>
      <c r="L351" s="73">
        <f t="shared" si="76"/>
        <v>275</v>
      </c>
      <c r="M351" s="127">
        <v>760</v>
      </c>
      <c r="N351" s="59">
        <f t="shared" si="77"/>
        <v>1772.5000000000002</v>
      </c>
      <c r="O351" s="59"/>
      <c r="P351" s="59">
        <f t="shared" si="78"/>
        <v>1477.5</v>
      </c>
      <c r="Q351" s="59">
        <f t="shared" si="79"/>
        <v>1502.5</v>
      </c>
      <c r="R351" s="59">
        <f t="shared" si="80"/>
        <v>3822.5</v>
      </c>
      <c r="S351" s="59">
        <f t="shared" si="74"/>
        <v>23497.5</v>
      </c>
      <c r="T351" s="74" t="s">
        <v>44</v>
      </c>
    </row>
    <row r="352" spans="1:20" s="39" customFormat="1" x14ac:dyDescent="0.25">
      <c r="A352" s="102">
        <v>346</v>
      </c>
      <c r="B352" s="55" t="s">
        <v>833</v>
      </c>
      <c r="C352" s="55" t="s">
        <v>898</v>
      </c>
      <c r="D352" s="55" t="s">
        <v>836</v>
      </c>
      <c r="E352" s="55" t="s">
        <v>166</v>
      </c>
      <c r="F352" s="56" t="s">
        <v>907</v>
      </c>
      <c r="G352" s="57">
        <v>50000</v>
      </c>
      <c r="H352" s="124">
        <v>1596.68</v>
      </c>
      <c r="I352" s="59">
        <v>25</v>
      </c>
      <c r="J352" s="128">
        <v>1435</v>
      </c>
      <c r="K352" s="114">
        <f t="shared" si="75"/>
        <v>3549.9999999999995</v>
      </c>
      <c r="L352" s="73">
        <f t="shared" si="76"/>
        <v>550</v>
      </c>
      <c r="M352" s="127">
        <v>1520</v>
      </c>
      <c r="N352" s="59">
        <f t="shared" si="77"/>
        <v>3545.0000000000005</v>
      </c>
      <c r="O352" s="59"/>
      <c r="P352" s="59">
        <f t="shared" si="78"/>
        <v>2955</v>
      </c>
      <c r="Q352" s="59">
        <f t="shared" si="79"/>
        <v>4576.68</v>
      </c>
      <c r="R352" s="59">
        <f t="shared" si="80"/>
        <v>7645</v>
      </c>
      <c r="S352" s="59">
        <f t="shared" si="74"/>
        <v>45423.32</v>
      </c>
      <c r="T352" s="74" t="s">
        <v>44</v>
      </c>
    </row>
    <row r="353" spans="1:20" s="39" customFormat="1" x14ac:dyDescent="0.25">
      <c r="A353" s="102">
        <v>347</v>
      </c>
      <c r="B353" s="55" t="s">
        <v>835</v>
      </c>
      <c r="C353" s="55" t="s">
        <v>898</v>
      </c>
      <c r="D353" s="55" t="s">
        <v>836</v>
      </c>
      <c r="E353" s="55" t="s">
        <v>159</v>
      </c>
      <c r="F353" s="56" t="s">
        <v>907</v>
      </c>
      <c r="G353" s="57">
        <v>61000</v>
      </c>
      <c r="H353" s="128">
        <v>2988.67</v>
      </c>
      <c r="I353" s="59">
        <v>25</v>
      </c>
      <c r="J353" s="128">
        <v>1750.7</v>
      </c>
      <c r="K353" s="114">
        <f t="shared" si="75"/>
        <v>4331</v>
      </c>
      <c r="L353" s="73">
        <f t="shared" si="76"/>
        <v>671.00000000000011</v>
      </c>
      <c r="M353" s="127">
        <v>1854.4</v>
      </c>
      <c r="N353" s="59">
        <f t="shared" si="77"/>
        <v>4324.9000000000005</v>
      </c>
      <c r="O353" s="59"/>
      <c r="P353" s="59">
        <f t="shared" si="78"/>
        <v>3605.1000000000004</v>
      </c>
      <c r="Q353" s="59">
        <f t="shared" si="79"/>
        <v>6618.77</v>
      </c>
      <c r="R353" s="59">
        <f t="shared" si="80"/>
        <v>9326.9000000000015</v>
      </c>
      <c r="S353" s="59">
        <f t="shared" si="74"/>
        <v>54381.229999999996</v>
      </c>
      <c r="T353" s="74" t="s">
        <v>44</v>
      </c>
    </row>
    <row r="354" spans="1:20" s="45" customFormat="1" x14ac:dyDescent="0.25">
      <c r="A354" s="102">
        <v>348</v>
      </c>
      <c r="B354" s="55" t="s">
        <v>884</v>
      </c>
      <c r="C354" s="55" t="s">
        <v>898</v>
      </c>
      <c r="D354" s="55" t="s">
        <v>836</v>
      </c>
      <c r="E354" s="55" t="s">
        <v>885</v>
      </c>
      <c r="F354" s="56" t="s">
        <v>907</v>
      </c>
      <c r="G354" s="57">
        <v>46000</v>
      </c>
      <c r="H354" s="128">
        <v>1032.1400000000001</v>
      </c>
      <c r="I354" s="59">
        <v>25</v>
      </c>
      <c r="J354" s="128">
        <v>1320.2</v>
      </c>
      <c r="K354" s="114">
        <f t="shared" si="75"/>
        <v>3265.9999999999995</v>
      </c>
      <c r="L354" s="73">
        <f t="shared" si="76"/>
        <v>506.00000000000006</v>
      </c>
      <c r="M354" s="127">
        <v>1398.4</v>
      </c>
      <c r="N354" s="59">
        <f t="shared" si="77"/>
        <v>3261.4</v>
      </c>
      <c r="O354" s="59"/>
      <c r="P354" s="59">
        <f t="shared" si="78"/>
        <v>2718.6000000000004</v>
      </c>
      <c r="Q354" s="59">
        <f t="shared" si="79"/>
        <v>3775.7400000000002</v>
      </c>
      <c r="R354" s="59">
        <f t="shared" si="80"/>
        <v>7033.4</v>
      </c>
      <c r="S354" s="59">
        <f t="shared" si="74"/>
        <v>42224.26</v>
      </c>
      <c r="T354" s="74" t="s">
        <v>44</v>
      </c>
    </row>
    <row r="355" spans="1:20" s="39" customFormat="1" x14ac:dyDescent="0.25">
      <c r="A355" s="102">
        <v>349</v>
      </c>
      <c r="B355" s="55" t="s">
        <v>834</v>
      </c>
      <c r="C355" s="55" t="s">
        <v>898</v>
      </c>
      <c r="D355" s="55" t="s">
        <v>836</v>
      </c>
      <c r="E355" s="55" t="s">
        <v>38</v>
      </c>
      <c r="F355" s="56" t="s">
        <v>906</v>
      </c>
      <c r="G355" s="57">
        <v>25000</v>
      </c>
      <c r="H355" s="129">
        <v>0</v>
      </c>
      <c r="I355" s="59">
        <v>25</v>
      </c>
      <c r="J355" s="128">
        <v>717.5</v>
      </c>
      <c r="K355" s="114">
        <f t="shared" si="75"/>
        <v>1774.9999999999998</v>
      </c>
      <c r="L355" s="73">
        <f t="shared" si="76"/>
        <v>275</v>
      </c>
      <c r="M355" s="127">
        <v>760</v>
      </c>
      <c r="N355" s="59">
        <f t="shared" si="77"/>
        <v>1772.5000000000002</v>
      </c>
      <c r="O355" s="59"/>
      <c r="P355" s="59">
        <f t="shared" si="78"/>
        <v>1477.5</v>
      </c>
      <c r="Q355" s="59">
        <f t="shared" si="79"/>
        <v>1502.5</v>
      </c>
      <c r="R355" s="59">
        <f t="shared" si="80"/>
        <v>3822.5</v>
      </c>
      <c r="S355" s="59">
        <f t="shared" si="74"/>
        <v>23497.5</v>
      </c>
      <c r="T355" s="74" t="s">
        <v>44</v>
      </c>
    </row>
    <row r="356" spans="1:20" s="39" customFormat="1" x14ac:dyDescent="0.25">
      <c r="A356" s="102">
        <v>350</v>
      </c>
      <c r="B356" s="55" t="s">
        <v>1135</v>
      </c>
      <c r="C356" s="55" t="s">
        <v>898</v>
      </c>
      <c r="D356" s="55" t="s">
        <v>836</v>
      </c>
      <c r="E356" s="55" t="s">
        <v>913</v>
      </c>
      <c r="F356" s="56" t="s">
        <v>906</v>
      </c>
      <c r="G356" s="57">
        <v>35000</v>
      </c>
      <c r="H356" s="129">
        <v>0</v>
      </c>
      <c r="I356" s="59">
        <v>25</v>
      </c>
      <c r="J356" s="128">
        <v>1004.5</v>
      </c>
      <c r="K356" s="114">
        <f t="shared" si="75"/>
        <v>2485</v>
      </c>
      <c r="L356" s="73">
        <f t="shared" si="76"/>
        <v>385.00000000000006</v>
      </c>
      <c r="M356" s="127">
        <v>1064</v>
      </c>
      <c r="N356" s="59">
        <f t="shared" si="77"/>
        <v>2481.5</v>
      </c>
      <c r="O356" s="59"/>
      <c r="P356" s="59">
        <f t="shared" si="78"/>
        <v>2068.5</v>
      </c>
      <c r="Q356" s="59">
        <f t="shared" si="79"/>
        <v>2093.5</v>
      </c>
      <c r="R356" s="59">
        <f t="shared" si="80"/>
        <v>5351.5</v>
      </c>
      <c r="S356" s="59">
        <f t="shared" si="74"/>
        <v>32906.5</v>
      </c>
      <c r="T356" s="74" t="s">
        <v>44</v>
      </c>
    </row>
    <row r="357" spans="1:20" s="39" customFormat="1" x14ac:dyDescent="0.25">
      <c r="A357" s="102">
        <v>351</v>
      </c>
      <c r="B357" s="55" t="s">
        <v>390</v>
      </c>
      <c r="C357" s="55" t="s">
        <v>899</v>
      </c>
      <c r="D357" s="55" t="s">
        <v>389</v>
      </c>
      <c r="E357" s="55" t="s">
        <v>374</v>
      </c>
      <c r="F357" s="56" t="s">
        <v>907</v>
      </c>
      <c r="G357" s="57">
        <v>190000</v>
      </c>
      <c r="H357" s="124">
        <v>32846.75</v>
      </c>
      <c r="I357" s="59">
        <v>25</v>
      </c>
      <c r="J357" s="128">
        <v>5453</v>
      </c>
      <c r="K357" s="114">
        <f t="shared" si="75"/>
        <v>13489.999999999998</v>
      </c>
      <c r="L357" s="73">
        <f t="shared" si="76"/>
        <v>2090</v>
      </c>
      <c r="M357" s="127">
        <v>5776</v>
      </c>
      <c r="N357" s="59">
        <f t="shared" si="77"/>
        <v>13471</v>
      </c>
      <c r="O357" s="59"/>
      <c r="P357" s="59">
        <f t="shared" si="78"/>
        <v>11229</v>
      </c>
      <c r="Q357" s="59">
        <f t="shared" si="79"/>
        <v>44100.75</v>
      </c>
      <c r="R357" s="59">
        <f t="shared" si="80"/>
        <v>29051</v>
      </c>
      <c r="S357" s="59">
        <f t="shared" si="74"/>
        <v>145899.25</v>
      </c>
      <c r="T357" s="74" t="s">
        <v>44</v>
      </c>
    </row>
    <row r="358" spans="1:20" s="39" customFormat="1" x14ac:dyDescent="0.25">
      <c r="A358" s="102">
        <v>352</v>
      </c>
      <c r="B358" s="55" t="s">
        <v>392</v>
      </c>
      <c r="C358" s="55" t="s">
        <v>899</v>
      </c>
      <c r="D358" s="55" t="s">
        <v>389</v>
      </c>
      <c r="E358" s="55" t="s">
        <v>821</v>
      </c>
      <c r="F358" s="56" t="s">
        <v>907</v>
      </c>
      <c r="G358" s="57">
        <v>90000</v>
      </c>
      <c r="H358" s="124">
        <v>9753.1200000000008</v>
      </c>
      <c r="I358" s="59">
        <v>25</v>
      </c>
      <c r="J358" s="128">
        <v>2583</v>
      </c>
      <c r="K358" s="114">
        <f t="shared" si="75"/>
        <v>6389.9999999999991</v>
      </c>
      <c r="L358" s="73">
        <f t="shared" si="76"/>
        <v>990.00000000000011</v>
      </c>
      <c r="M358" s="127">
        <v>2736</v>
      </c>
      <c r="N358" s="59">
        <f t="shared" si="77"/>
        <v>6381</v>
      </c>
      <c r="O358" s="59"/>
      <c r="P358" s="59">
        <f t="shared" si="78"/>
        <v>5319</v>
      </c>
      <c r="Q358" s="59">
        <f t="shared" si="79"/>
        <v>15097.12</v>
      </c>
      <c r="R358" s="59">
        <f t="shared" si="80"/>
        <v>13761</v>
      </c>
      <c r="S358" s="59">
        <f t="shared" si="74"/>
        <v>74902.880000000005</v>
      </c>
      <c r="T358" s="74" t="s">
        <v>44</v>
      </c>
    </row>
    <row r="359" spans="1:20" s="39" customFormat="1" x14ac:dyDescent="0.25">
      <c r="A359" s="102">
        <v>353</v>
      </c>
      <c r="B359" s="55" t="s">
        <v>394</v>
      </c>
      <c r="C359" s="55" t="s">
        <v>899</v>
      </c>
      <c r="D359" s="55" t="s">
        <v>389</v>
      </c>
      <c r="E359" s="55" t="s">
        <v>822</v>
      </c>
      <c r="F359" s="56" t="s">
        <v>907</v>
      </c>
      <c r="G359" s="57">
        <v>55000</v>
      </c>
      <c r="H359" s="128">
        <v>2302.36</v>
      </c>
      <c r="I359" s="59">
        <v>25</v>
      </c>
      <c r="J359" s="128">
        <v>1578.5</v>
      </c>
      <c r="K359" s="114">
        <f t="shared" si="75"/>
        <v>3904.9999999999995</v>
      </c>
      <c r="L359" s="73">
        <f t="shared" si="76"/>
        <v>605.00000000000011</v>
      </c>
      <c r="M359" s="127">
        <v>1672</v>
      </c>
      <c r="N359" s="59">
        <f t="shared" si="77"/>
        <v>3899.5000000000005</v>
      </c>
      <c r="O359" s="59"/>
      <c r="P359" s="59">
        <f t="shared" si="78"/>
        <v>3250.5</v>
      </c>
      <c r="Q359" s="59">
        <f t="shared" si="79"/>
        <v>5577.8600000000006</v>
      </c>
      <c r="R359" s="59">
        <f t="shared" si="80"/>
        <v>8409.5</v>
      </c>
      <c r="S359" s="59">
        <f t="shared" si="74"/>
        <v>49422.14</v>
      </c>
      <c r="T359" s="74" t="s">
        <v>44</v>
      </c>
    </row>
    <row r="360" spans="1:20" s="39" customFormat="1" x14ac:dyDescent="0.25">
      <c r="A360" s="102">
        <v>354</v>
      </c>
      <c r="B360" s="55" t="s">
        <v>114</v>
      </c>
      <c r="C360" s="116" t="s">
        <v>898</v>
      </c>
      <c r="D360" s="55" t="s">
        <v>389</v>
      </c>
      <c r="E360" s="55" t="s">
        <v>115</v>
      </c>
      <c r="F360" s="56" t="s">
        <v>907</v>
      </c>
      <c r="G360" s="57">
        <v>50000</v>
      </c>
      <c r="H360" s="124">
        <v>1596.68</v>
      </c>
      <c r="I360" s="59">
        <v>25</v>
      </c>
      <c r="J360" s="128">
        <v>1435</v>
      </c>
      <c r="K360" s="114">
        <f t="shared" si="75"/>
        <v>3549.9999999999995</v>
      </c>
      <c r="L360" s="73">
        <f t="shared" si="76"/>
        <v>550</v>
      </c>
      <c r="M360" s="127">
        <v>1520</v>
      </c>
      <c r="N360" s="59">
        <f t="shared" si="77"/>
        <v>3545.0000000000005</v>
      </c>
      <c r="O360" s="59"/>
      <c r="P360" s="59">
        <f t="shared" si="78"/>
        <v>2955</v>
      </c>
      <c r="Q360" s="59">
        <f t="shared" si="79"/>
        <v>4576.68</v>
      </c>
      <c r="R360" s="59">
        <f t="shared" si="80"/>
        <v>7645</v>
      </c>
      <c r="S360" s="59">
        <f t="shared" si="74"/>
        <v>45423.32</v>
      </c>
      <c r="T360" s="74" t="s">
        <v>44</v>
      </c>
    </row>
    <row r="361" spans="1:20" s="39" customFormat="1" x14ac:dyDescent="0.25">
      <c r="A361" s="102">
        <v>355</v>
      </c>
      <c r="B361" s="55" t="s">
        <v>395</v>
      </c>
      <c r="C361" s="55" t="s">
        <v>899</v>
      </c>
      <c r="D361" s="55" t="s">
        <v>389</v>
      </c>
      <c r="E361" s="55" t="s">
        <v>117</v>
      </c>
      <c r="F361" s="56" t="s">
        <v>906</v>
      </c>
      <c r="G361" s="57">
        <v>42000</v>
      </c>
      <c r="H361" s="129">
        <v>724.92</v>
      </c>
      <c r="I361" s="59">
        <v>25</v>
      </c>
      <c r="J361" s="128">
        <v>1205.4000000000001</v>
      </c>
      <c r="K361" s="114">
        <f t="shared" si="75"/>
        <v>2981.9999999999995</v>
      </c>
      <c r="L361" s="73">
        <f t="shared" si="76"/>
        <v>462.00000000000006</v>
      </c>
      <c r="M361" s="127">
        <v>1276.8</v>
      </c>
      <c r="N361" s="59">
        <f t="shared" si="77"/>
        <v>2977.8</v>
      </c>
      <c r="O361" s="59"/>
      <c r="P361" s="59">
        <f t="shared" si="78"/>
        <v>2482.1999999999998</v>
      </c>
      <c r="Q361" s="59">
        <f t="shared" si="79"/>
        <v>3232.12</v>
      </c>
      <c r="R361" s="59">
        <f t="shared" si="80"/>
        <v>6421.7999999999993</v>
      </c>
      <c r="S361" s="59">
        <f t="shared" si="74"/>
        <v>38767.879999999997</v>
      </c>
      <c r="T361" s="74" t="s">
        <v>44</v>
      </c>
    </row>
    <row r="362" spans="1:20" s="39" customFormat="1" x14ac:dyDescent="0.25">
      <c r="A362" s="102">
        <v>356</v>
      </c>
      <c r="B362" s="55" t="s">
        <v>393</v>
      </c>
      <c r="C362" s="55" t="s">
        <v>898</v>
      </c>
      <c r="D362" s="55" t="s">
        <v>389</v>
      </c>
      <c r="E362" s="55" t="s">
        <v>105</v>
      </c>
      <c r="F362" s="56" t="s">
        <v>906</v>
      </c>
      <c r="G362" s="57">
        <v>45000</v>
      </c>
      <c r="H362" s="128">
        <v>1148.33</v>
      </c>
      <c r="I362" s="59">
        <v>25</v>
      </c>
      <c r="J362" s="128">
        <v>1291.5</v>
      </c>
      <c r="K362" s="114">
        <f t="shared" si="75"/>
        <v>3194.9999999999995</v>
      </c>
      <c r="L362" s="73">
        <f t="shared" si="76"/>
        <v>495.00000000000006</v>
      </c>
      <c r="M362" s="127">
        <v>1368</v>
      </c>
      <c r="N362" s="59">
        <f t="shared" si="77"/>
        <v>3190.5</v>
      </c>
      <c r="O362" s="59"/>
      <c r="P362" s="59">
        <f t="shared" si="78"/>
        <v>2659.5</v>
      </c>
      <c r="Q362" s="59">
        <f t="shared" si="79"/>
        <v>3832.83</v>
      </c>
      <c r="R362" s="59">
        <f t="shared" si="80"/>
        <v>6880.5</v>
      </c>
      <c r="S362" s="59">
        <f t="shared" si="74"/>
        <v>41167.17</v>
      </c>
      <c r="T362" s="74" t="s">
        <v>44</v>
      </c>
    </row>
    <row r="363" spans="1:20" s="39" customFormat="1" x14ac:dyDescent="0.25">
      <c r="A363" s="102">
        <v>357</v>
      </c>
      <c r="B363" s="55" t="s">
        <v>173</v>
      </c>
      <c r="C363" s="55" t="s">
        <v>898</v>
      </c>
      <c r="D363" s="55" t="s">
        <v>389</v>
      </c>
      <c r="E363" s="55" t="s">
        <v>105</v>
      </c>
      <c r="F363" s="56" t="s">
        <v>907</v>
      </c>
      <c r="G363" s="57">
        <v>25000</v>
      </c>
      <c r="H363" s="129">
        <v>0</v>
      </c>
      <c r="I363" s="59">
        <v>25</v>
      </c>
      <c r="J363" s="128">
        <v>717.5</v>
      </c>
      <c r="K363" s="114">
        <f t="shared" si="75"/>
        <v>1774.9999999999998</v>
      </c>
      <c r="L363" s="73">
        <f t="shared" si="76"/>
        <v>275</v>
      </c>
      <c r="M363" s="127">
        <v>760</v>
      </c>
      <c r="N363" s="59">
        <f t="shared" si="77"/>
        <v>1772.5000000000002</v>
      </c>
      <c r="O363" s="59"/>
      <c r="P363" s="59">
        <f t="shared" si="78"/>
        <v>1477.5</v>
      </c>
      <c r="Q363" s="59">
        <f t="shared" si="79"/>
        <v>1502.5</v>
      </c>
      <c r="R363" s="59">
        <f t="shared" si="80"/>
        <v>3822.5</v>
      </c>
      <c r="S363" s="59">
        <f t="shared" si="74"/>
        <v>23497.5</v>
      </c>
      <c r="T363" s="74" t="s">
        <v>44</v>
      </c>
    </row>
    <row r="364" spans="1:20" s="39" customFormat="1" x14ac:dyDescent="0.25">
      <c r="A364" s="102">
        <v>358</v>
      </c>
      <c r="B364" s="55" t="s">
        <v>860</v>
      </c>
      <c r="C364" s="55" t="s">
        <v>899</v>
      </c>
      <c r="D364" s="55" t="s">
        <v>389</v>
      </c>
      <c r="E364" s="55" t="s">
        <v>182</v>
      </c>
      <c r="F364" s="56" t="s">
        <v>906</v>
      </c>
      <c r="G364" s="57">
        <v>25000</v>
      </c>
      <c r="H364" s="129">
        <v>0</v>
      </c>
      <c r="I364" s="59">
        <v>25</v>
      </c>
      <c r="J364" s="128">
        <v>717.5</v>
      </c>
      <c r="K364" s="114">
        <f t="shared" si="75"/>
        <v>1774.9999999999998</v>
      </c>
      <c r="L364" s="73">
        <f t="shared" si="76"/>
        <v>275</v>
      </c>
      <c r="M364" s="127">
        <v>760</v>
      </c>
      <c r="N364" s="59">
        <f t="shared" si="77"/>
        <v>1772.5000000000002</v>
      </c>
      <c r="O364" s="59"/>
      <c r="P364" s="59">
        <f t="shared" si="78"/>
        <v>1477.5</v>
      </c>
      <c r="Q364" s="59">
        <f t="shared" si="79"/>
        <v>1502.5</v>
      </c>
      <c r="R364" s="59">
        <f t="shared" si="80"/>
        <v>3822.5</v>
      </c>
      <c r="S364" s="59">
        <f t="shared" si="74"/>
        <v>23497.5</v>
      </c>
      <c r="T364" s="74" t="s">
        <v>44</v>
      </c>
    </row>
    <row r="365" spans="1:20" s="39" customFormat="1" x14ac:dyDescent="0.25">
      <c r="A365" s="102">
        <v>359</v>
      </c>
      <c r="B365" s="55" t="s">
        <v>391</v>
      </c>
      <c r="C365" s="55" t="s">
        <v>898</v>
      </c>
      <c r="D365" s="55" t="s">
        <v>389</v>
      </c>
      <c r="E365" s="55" t="s">
        <v>38</v>
      </c>
      <c r="F365" s="56" t="s">
        <v>907</v>
      </c>
      <c r="G365" s="57">
        <v>25000</v>
      </c>
      <c r="H365" s="129">
        <v>0</v>
      </c>
      <c r="I365" s="59">
        <v>25</v>
      </c>
      <c r="J365" s="128">
        <v>717.5</v>
      </c>
      <c r="K365" s="114">
        <f t="shared" si="75"/>
        <v>1774.9999999999998</v>
      </c>
      <c r="L365" s="73">
        <f t="shared" si="76"/>
        <v>275</v>
      </c>
      <c r="M365" s="127">
        <v>760</v>
      </c>
      <c r="N365" s="59">
        <f t="shared" si="77"/>
        <v>1772.5000000000002</v>
      </c>
      <c r="O365" s="59"/>
      <c r="P365" s="59">
        <f t="shared" si="78"/>
        <v>1477.5</v>
      </c>
      <c r="Q365" s="59">
        <f t="shared" si="79"/>
        <v>1502.5</v>
      </c>
      <c r="R365" s="59">
        <f t="shared" si="80"/>
        <v>3822.5</v>
      </c>
      <c r="S365" s="59">
        <f t="shared" si="74"/>
        <v>23497.5</v>
      </c>
      <c r="T365" s="74" t="s">
        <v>44</v>
      </c>
    </row>
    <row r="366" spans="1:20" s="39" customFormat="1" x14ac:dyDescent="0.25">
      <c r="A366" s="102">
        <v>360</v>
      </c>
      <c r="B366" s="55" t="s">
        <v>987</v>
      </c>
      <c r="C366" s="55" t="s">
        <v>898</v>
      </c>
      <c r="D366" s="55" t="s">
        <v>389</v>
      </c>
      <c r="E366" s="55" t="s">
        <v>913</v>
      </c>
      <c r="F366" s="56" t="s">
        <v>902</v>
      </c>
      <c r="G366" s="57">
        <v>30000</v>
      </c>
      <c r="H366" s="129">
        <v>0</v>
      </c>
      <c r="I366" s="59">
        <v>25</v>
      </c>
      <c r="J366" s="128">
        <v>861</v>
      </c>
      <c r="K366" s="114">
        <f t="shared" si="75"/>
        <v>2130</v>
      </c>
      <c r="L366" s="73">
        <f t="shared" si="76"/>
        <v>330.00000000000006</v>
      </c>
      <c r="M366" s="127">
        <v>912</v>
      </c>
      <c r="N366" s="59">
        <f t="shared" si="77"/>
        <v>2127</v>
      </c>
      <c r="O366" s="59"/>
      <c r="P366" s="59">
        <f t="shared" si="78"/>
        <v>1773</v>
      </c>
      <c r="Q366" s="59">
        <f t="shared" si="79"/>
        <v>1798</v>
      </c>
      <c r="R366" s="59">
        <f t="shared" si="80"/>
        <v>4587</v>
      </c>
      <c r="S366" s="59">
        <f t="shared" si="74"/>
        <v>28202</v>
      </c>
      <c r="T366" s="74" t="s">
        <v>44</v>
      </c>
    </row>
    <row r="367" spans="1:20" s="39" customFormat="1" x14ac:dyDescent="0.25">
      <c r="A367" s="102">
        <v>361</v>
      </c>
      <c r="B367" s="55" t="s">
        <v>988</v>
      </c>
      <c r="C367" s="55" t="s">
        <v>898</v>
      </c>
      <c r="D367" s="55" t="s">
        <v>389</v>
      </c>
      <c r="E367" s="55" t="s">
        <v>913</v>
      </c>
      <c r="F367" s="56" t="s">
        <v>902</v>
      </c>
      <c r="G367" s="57">
        <v>25000</v>
      </c>
      <c r="H367" s="129">
        <v>0</v>
      </c>
      <c r="I367" s="59">
        <v>25</v>
      </c>
      <c r="J367" s="128">
        <v>717.5</v>
      </c>
      <c r="K367" s="114">
        <f t="shared" si="75"/>
        <v>1774.9999999999998</v>
      </c>
      <c r="L367" s="73">
        <f t="shared" si="76"/>
        <v>275</v>
      </c>
      <c r="M367" s="127">
        <v>760</v>
      </c>
      <c r="N367" s="59">
        <f t="shared" si="77"/>
        <v>1772.5000000000002</v>
      </c>
      <c r="O367" s="59"/>
      <c r="P367" s="59">
        <f t="shared" si="78"/>
        <v>1477.5</v>
      </c>
      <c r="Q367" s="59">
        <f t="shared" si="79"/>
        <v>1502.5</v>
      </c>
      <c r="R367" s="59">
        <f t="shared" si="80"/>
        <v>3822.5</v>
      </c>
      <c r="S367" s="59">
        <f t="shared" si="74"/>
        <v>23497.5</v>
      </c>
      <c r="T367" s="74" t="s">
        <v>44</v>
      </c>
    </row>
    <row r="368" spans="1:20" s="39" customFormat="1" x14ac:dyDescent="0.25">
      <c r="A368" s="102">
        <v>362</v>
      </c>
      <c r="B368" s="55" t="s">
        <v>1004</v>
      </c>
      <c r="C368" s="55" t="s">
        <v>898</v>
      </c>
      <c r="D368" s="55" t="s">
        <v>389</v>
      </c>
      <c r="E368" s="55" t="s">
        <v>913</v>
      </c>
      <c r="F368" s="56" t="s">
        <v>902</v>
      </c>
      <c r="G368" s="57">
        <v>25000</v>
      </c>
      <c r="H368" s="129">
        <v>0</v>
      </c>
      <c r="I368" s="59">
        <v>25</v>
      </c>
      <c r="J368" s="128">
        <v>717.5</v>
      </c>
      <c r="K368" s="114">
        <f t="shared" si="75"/>
        <v>1774.9999999999998</v>
      </c>
      <c r="L368" s="73">
        <f t="shared" si="76"/>
        <v>275</v>
      </c>
      <c r="M368" s="127">
        <v>760</v>
      </c>
      <c r="N368" s="59">
        <f t="shared" si="77"/>
        <v>1772.5000000000002</v>
      </c>
      <c r="O368" s="59"/>
      <c r="P368" s="59">
        <f t="shared" si="78"/>
        <v>1477.5</v>
      </c>
      <c r="Q368" s="59">
        <f t="shared" si="79"/>
        <v>1502.5</v>
      </c>
      <c r="R368" s="59">
        <f t="shared" si="80"/>
        <v>3822.5</v>
      </c>
      <c r="S368" s="59">
        <f t="shared" si="74"/>
        <v>23497.5</v>
      </c>
      <c r="T368" s="74" t="s">
        <v>44</v>
      </c>
    </row>
    <row r="369" spans="1:20" s="39" customFormat="1" x14ac:dyDescent="0.25">
      <c r="A369" s="102">
        <v>363</v>
      </c>
      <c r="B369" s="55" t="s">
        <v>396</v>
      </c>
      <c r="C369" s="55" t="s">
        <v>899</v>
      </c>
      <c r="D369" s="55" t="s">
        <v>389</v>
      </c>
      <c r="E369" s="55" t="s">
        <v>68</v>
      </c>
      <c r="F369" s="56" t="s">
        <v>902</v>
      </c>
      <c r="G369" s="57">
        <v>25000</v>
      </c>
      <c r="H369" s="129">
        <v>0</v>
      </c>
      <c r="I369" s="59">
        <v>25</v>
      </c>
      <c r="J369" s="128">
        <v>717.5</v>
      </c>
      <c r="K369" s="114">
        <f t="shared" si="75"/>
        <v>1774.9999999999998</v>
      </c>
      <c r="L369" s="73">
        <f t="shared" si="76"/>
        <v>275</v>
      </c>
      <c r="M369" s="127">
        <v>760</v>
      </c>
      <c r="N369" s="59">
        <f t="shared" si="77"/>
        <v>1772.5000000000002</v>
      </c>
      <c r="O369" s="59"/>
      <c r="P369" s="59">
        <f t="shared" si="78"/>
        <v>1477.5</v>
      </c>
      <c r="Q369" s="59">
        <f t="shared" si="79"/>
        <v>1502.5</v>
      </c>
      <c r="R369" s="59">
        <f t="shared" si="80"/>
        <v>3822.5</v>
      </c>
      <c r="S369" s="59">
        <f t="shared" si="74"/>
        <v>23497.5</v>
      </c>
      <c r="T369" s="74" t="s">
        <v>44</v>
      </c>
    </row>
    <row r="370" spans="1:20" s="39" customFormat="1" x14ac:dyDescent="0.25">
      <c r="A370" s="102">
        <v>364</v>
      </c>
      <c r="B370" s="55" t="s">
        <v>910</v>
      </c>
      <c r="C370" s="55" t="s">
        <v>898</v>
      </c>
      <c r="D370" s="55" t="s">
        <v>389</v>
      </c>
      <c r="E370" s="55" t="s">
        <v>68</v>
      </c>
      <c r="F370" s="56" t="s">
        <v>902</v>
      </c>
      <c r="G370" s="57">
        <v>41000</v>
      </c>
      <c r="H370" s="129">
        <v>326.47000000000003</v>
      </c>
      <c r="I370" s="59">
        <v>25</v>
      </c>
      <c r="J370" s="128">
        <v>1176.7</v>
      </c>
      <c r="K370" s="114">
        <f t="shared" si="75"/>
        <v>2910.9999999999995</v>
      </c>
      <c r="L370" s="73">
        <f t="shared" si="76"/>
        <v>451.00000000000006</v>
      </c>
      <c r="M370" s="127">
        <v>1246.4000000000001</v>
      </c>
      <c r="N370" s="59">
        <f t="shared" si="77"/>
        <v>2906.9</v>
      </c>
      <c r="O370" s="59"/>
      <c r="P370" s="59">
        <f t="shared" si="78"/>
        <v>2423.1000000000004</v>
      </c>
      <c r="Q370" s="59">
        <f t="shared" si="79"/>
        <v>2774.57</v>
      </c>
      <c r="R370" s="59">
        <f t="shared" si="80"/>
        <v>6268.9</v>
      </c>
      <c r="S370" s="59">
        <f t="shared" si="74"/>
        <v>38225.43</v>
      </c>
      <c r="T370" s="74" t="s">
        <v>44</v>
      </c>
    </row>
    <row r="371" spans="1:20" s="39" customFormat="1" x14ac:dyDescent="0.25">
      <c r="A371" s="102">
        <v>365</v>
      </c>
      <c r="B371" s="55" t="s">
        <v>1030</v>
      </c>
      <c r="C371" s="55" t="s">
        <v>898</v>
      </c>
      <c r="D371" s="55" t="s">
        <v>389</v>
      </c>
      <c r="E371" s="55" t="s">
        <v>68</v>
      </c>
      <c r="F371" s="56" t="s">
        <v>902</v>
      </c>
      <c r="G371" s="57">
        <v>45000</v>
      </c>
      <c r="H371" s="128">
        <v>1148.33</v>
      </c>
      <c r="I371" s="59">
        <v>25</v>
      </c>
      <c r="J371" s="128">
        <v>1291.5</v>
      </c>
      <c r="K371" s="114">
        <f t="shared" si="75"/>
        <v>3194.9999999999995</v>
      </c>
      <c r="L371" s="73">
        <f t="shared" si="76"/>
        <v>495.00000000000006</v>
      </c>
      <c r="M371" s="127">
        <v>1368</v>
      </c>
      <c r="N371" s="59">
        <f t="shared" si="77"/>
        <v>3190.5</v>
      </c>
      <c r="O371" s="59"/>
      <c r="P371" s="59">
        <f t="shared" si="78"/>
        <v>2659.5</v>
      </c>
      <c r="Q371" s="59">
        <f t="shared" si="79"/>
        <v>3832.83</v>
      </c>
      <c r="R371" s="59">
        <f t="shared" si="80"/>
        <v>6880.5</v>
      </c>
      <c r="S371" s="59">
        <f t="shared" si="74"/>
        <v>41167.17</v>
      </c>
      <c r="T371" s="74" t="s">
        <v>44</v>
      </c>
    </row>
    <row r="372" spans="1:20" s="39" customFormat="1" x14ac:dyDescent="0.25">
      <c r="A372" s="102">
        <v>366</v>
      </c>
      <c r="B372" s="55" t="s">
        <v>1110</v>
      </c>
      <c r="C372" s="55" t="s">
        <v>899</v>
      </c>
      <c r="D372" s="55" t="s">
        <v>389</v>
      </c>
      <c r="E372" s="55" t="s">
        <v>68</v>
      </c>
      <c r="F372" s="56" t="s">
        <v>902</v>
      </c>
      <c r="G372" s="57">
        <v>30000</v>
      </c>
      <c r="H372" s="129">
        <v>0</v>
      </c>
      <c r="I372" s="59">
        <v>25</v>
      </c>
      <c r="J372" s="128">
        <v>861</v>
      </c>
      <c r="K372" s="114">
        <f t="shared" si="75"/>
        <v>2130</v>
      </c>
      <c r="L372" s="73">
        <f t="shared" si="76"/>
        <v>330.00000000000006</v>
      </c>
      <c r="M372" s="127">
        <v>912</v>
      </c>
      <c r="N372" s="59">
        <f t="shared" si="77"/>
        <v>2127</v>
      </c>
      <c r="O372" s="59"/>
      <c r="P372" s="59">
        <f t="shared" si="78"/>
        <v>1773</v>
      </c>
      <c r="Q372" s="59">
        <f t="shared" si="79"/>
        <v>1798</v>
      </c>
      <c r="R372" s="59">
        <f t="shared" si="80"/>
        <v>4587</v>
      </c>
      <c r="S372" s="59">
        <f t="shared" si="74"/>
        <v>28202</v>
      </c>
      <c r="T372" s="74" t="s">
        <v>44</v>
      </c>
    </row>
    <row r="373" spans="1:20" s="39" customFormat="1" x14ac:dyDescent="0.25">
      <c r="A373" s="102">
        <v>367</v>
      </c>
      <c r="B373" s="55" t="s">
        <v>1056</v>
      </c>
      <c r="C373" s="55" t="s">
        <v>898</v>
      </c>
      <c r="D373" s="55" t="s">
        <v>389</v>
      </c>
      <c r="E373" s="55" t="s">
        <v>183</v>
      </c>
      <c r="F373" s="56" t="s">
        <v>902</v>
      </c>
      <c r="G373" s="57">
        <v>16000</v>
      </c>
      <c r="H373" s="129">
        <v>0</v>
      </c>
      <c r="I373" s="59">
        <v>25</v>
      </c>
      <c r="J373" s="128">
        <v>459.2</v>
      </c>
      <c r="K373" s="114">
        <f t="shared" si="75"/>
        <v>1136</v>
      </c>
      <c r="L373" s="73">
        <f t="shared" si="76"/>
        <v>176.00000000000003</v>
      </c>
      <c r="M373" s="127">
        <v>486.4</v>
      </c>
      <c r="N373" s="59">
        <f t="shared" si="77"/>
        <v>1134.4000000000001</v>
      </c>
      <c r="O373" s="59"/>
      <c r="P373" s="59">
        <f t="shared" si="78"/>
        <v>945.59999999999991</v>
      </c>
      <c r="Q373" s="59">
        <f t="shared" si="79"/>
        <v>970.59999999999991</v>
      </c>
      <c r="R373" s="59">
        <f t="shared" si="80"/>
        <v>2446.4</v>
      </c>
      <c r="S373" s="59">
        <f t="shared" si="74"/>
        <v>15029.4</v>
      </c>
      <c r="T373" s="74" t="s">
        <v>44</v>
      </c>
    </row>
    <row r="374" spans="1:20" s="39" customFormat="1" x14ac:dyDescent="0.25">
      <c r="A374" s="102">
        <v>368</v>
      </c>
      <c r="B374" s="55" t="s">
        <v>650</v>
      </c>
      <c r="C374" s="55" t="s">
        <v>899</v>
      </c>
      <c r="D374" s="55" t="s">
        <v>389</v>
      </c>
      <c r="E374" s="55" t="s">
        <v>146</v>
      </c>
      <c r="F374" s="56" t="s">
        <v>907</v>
      </c>
      <c r="G374" s="69">
        <v>70000</v>
      </c>
      <c r="H374" s="126">
        <v>5025.38</v>
      </c>
      <c r="I374" s="59">
        <v>25</v>
      </c>
      <c r="J374" s="130">
        <v>2009</v>
      </c>
      <c r="K374" s="118">
        <f t="shared" si="75"/>
        <v>4970</v>
      </c>
      <c r="L374" s="73">
        <f t="shared" si="76"/>
        <v>770.00000000000011</v>
      </c>
      <c r="M374" s="153">
        <v>2128</v>
      </c>
      <c r="N374" s="71">
        <f t="shared" si="77"/>
        <v>4963</v>
      </c>
      <c r="O374" s="71"/>
      <c r="P374" s="71">
        <f t="shared" si="78"/>
        <v>4137</v>
      </c>
      <c r="Q374" s="59">
        <f t="shared" si="79"/>
        <v>9187.380000000001</v>
      </c>
      <c r="R374" s="71">
        <f t="shared" si="80"/>
        <v>10703</v>
      </c>
      <c r="S374" s="71">
        <f t="shared" si="74"/>
        <v>60812.619999999995</v>
      </c>
      <c r="T374" s="74" t="s">
        <v>44</v>
      </c>
    </row>
    <row r="375" spans="1:20" s="39" customFormat="1" x14ac:dyDescent="0.25">
      <c r="A375" s="102">
        <v>369</v>
      </c>
      <c r="B375" s="55" t="s">
        <v>851</v>
      </c>
      <c r="C375" s="55" t="s">
        <v>898</v>
      </c>
      <c r="D375" s="55" t="s">
        <v>389</v>
      </c>
      <c r="E375" s="55" t="s">
        <v>183</v>
      </c>
      <c r="F375" s="56" t="s">
        <v>902</v>
      </c>
      <c r="G375" s="57">
        <v>16000</v>
      </c>
      <c r="H375" s="129">
        <v>0</v>
      </c>
      <c r="I375" s="59">
        <v>25</v>
      </c>
      <c r="J375" s="128">
        <v>459.2</v>
      </c>
      <c r="K375" s="114">
        <f t="shared" si="75"/>
        <v>1136</v>
      </c>
      <c r="L375" s="73">
        <f t="shared" si="76"/>
        <v>176.00000000000003</v>
      </c>
      <c r="M375" s="127">
        <v>486.4</v>
      </c>
      <c r="N375" s="59">
        <f t="shared" si="77"/>
        <v>1134.4000000000001</v>
      </c>
      <c r="O375" s="59"/>
      <c r="P375" s="59">
        <f t="shared" si="78"/>
        <v>945.59999999999991</v>
      </c>
      <c r="Q375" s="59">
        <f t="shared" si="79"/>
        <v>970.59999999999991</v>
      </c>
      <c r="R375" s="59">
        <f t="shared" si="80"/>
        <v>2446.4</v>
      </c>
      <c r="S375" s="59">
        <f t="shared" si="74"/>
        <v>15029.4</v>
      </c>
      <c r="T375" s="74" t="s">
        <v>44</v>
      </c>
    </row>
    <row r="376" spans="1:20" s="39" customFormat="1" x14ac:dyDescent="0.25">
      <c r="A376" s="102">
        <v>370</v>
      </c>
      <c r="B376" s="55" t="s">
        <v>930</v>
      </c>
      <c r="C376" s="55" t="s">
        <v>898</v>
      </c>
      <c r="D376" s="55" t="s">
        <v>778</v>
      </c>
      <c r="E376" s="55" t="s">
        <v>118</v>
      </c>
      <c r="F376" s="56" t="s">
        <v>907</v>
      </c>
      <c r="G376" s="57">
        <v>26250</v>
      </c>
      <c r="H376" s="129">
        <v>0</v>
      </c>
      <c r="I376" s="59">
        <v>25</v>
      </c>
      <c r="J376" s="128">
        <v>753.38</v>
      </c>
      <c r="K376" s="114">
        <f t="shared" si="75"/>
        <v>1863.7499999999998</v>
      </c>
      <c r="L376" s="73">
        <f t="shared" si="76"/>
        <v>288.75000000000006</v>
      </c>
      <c r="M376" s="127">
        <v>798</v>
      </c>
      <c r="N376" s="59">
        <f t="shared" si="77"/>
        <v>1861.1250000000002</v>
      </c>
      <c r="O376" s="59"/>
      <c r="P376" s="59">
        <f t="shared" si="78"/>
        <v>1551.38</v>
      </c>
      <c r="Q376" s="59">
        <f t="shared" si="79"/>
        <v>1576.38</v>
      </c>
      <c r="R376" s="59">
        <f t="shared" si="80"/>
        <v>4013.625</v>
      </c>
      <c r="S376" s="59">
        <f t="shared" si="74"/>
        <v>24673.62</v>
      </c>
      <c r="T376" s="74" t="s">
        <v>44</v>
      </c>
    </row>
    <row r="377" spans="1:20" s="39" customFormat="1" x14ac:dyDescent="0.25">
      <c r="A377" s="102">
        <v>371</v>
      </c>
      <c r="B377" s="55" t="s">
        <v>783</v>
      </c>
      <c r="C377" s="55" t="s">
        <v>899</v>
      </c>
      <c r="D377" s="55" t="s">
        <v>778</v>
      </c>
      <c r="E377" s="55" t="s">
        <v>136</v>
      </c>
      <c r="F377" s="56" t="s">
        <v>907</v>
      </c>
      <c r="G377" s="57">
        <v>155000</v>
      </c>
      <c r="H377" s="124">
        <v>24613.88</v>
      </c>
      <c r="I377" s="59">
        <v>25</v>
      </c>
      <c r="J377" s="128">
        <v>4448.5</v>
      </c>
      <c r="K377" s="114">
        <f t="shared" si="75"/>
        <v>11004.999999999998</v>
      </c>
      <c r="L377" s="73">
        <f t="shared" si="76"/>
        <v>1705.0000000000002</v>
      </c>
      <c r="M377" s="127">
        <v>4712</v>
      </c>
      <c r="N377" s="59">
        <f t="shared" si="77"/>
        <v>10989.5</v>
      </c>
      <c r="O377" s="59"/>
      <c r="P377" s="59">
        <f t="shared" si="78"/>
        <v>9160.5</v>
      </c>
      <c r="Q377" s="59">
        <f t="shared" si="79"/>
        <v>33799.380000000005</v>
      </c>
      <c r="R377" s="59">
        <f t="shared" si="80"/>
        <v>23699.5</v>
      </c>
      <c r="S377" s="59">
        <f t="shared" si="74"/>
        <v>121200.62</v>
      </c>
      <c r="T377" s="74" t="s">
        <v>44</v>
      </c>
    </row>
    <row r="378" spans="1:20" s="39" customFormat="1" x14ac:dyDescent="0.25">
      <c r="A378" s="102">
        <v>372</v>
      </c>
      <c r="B378" s="55" t="s">
        <v>779</v>
      </c>
      <c r="C378" s="55" t="s">
        <v>898</v>
      </c>
      <c r="D378" s="55" t="s">
        <v>778</v>
      </c>
      <c r="E378" s="55" t="s">
        <v>94</v>
      </c>
      <c r="F378" s="56" t="s">
        <v>907</v>
      </c>
      <c r="G378" s="57">
        <v>55000</v>
      </c>
      <c r="H378" s="124">
        <v>2559.6799999999998</v>
      </c>
      <c r="I378" s="59">
        <v>25</v>
      </c>
      <c r="J378" s="128">
        <v>1578.5</v>
      </c>
      <c r="K378" s="114">
        <f t="shared" si="75"/>
        <v>3904.9999999999995</v>
      </c>
      <c r="L378" s="73">
        <f t="shared" si="76"/>
        <v>605.00000000000011</v>
      </c>
      <c r="M378" s="127">
        <v>1672</v>
      </c>
      <c r="N378" s="59">
        <f t="shared" si="77"/>
        <v>3899.5000000000005</v>
      </c>
      <c r="O378" s="59"/>
      <c r="P378" s="59">
        <f t="shared" si="78"/>
        <v>3250.5</v>
      </c>
      <c r="Q378" s="59">
        <f t="shared" si="79"/>
        <v>5835.18</v>
      </c>
      <c r="R378" s="59">
        <f t="shared" si="80"/>
        <v>8409.5</v>
      </c>
      <c r="S378" s="59">
        <f t="shared" si="74"/>
        <v>49164.82</v>
      </c>
      <c r="T378" s="74" t="s">
        <v>44</v>
      </c>
    </row>
    <row r="379" spans="1:20" s="39" customFormat="1" x14ac:dyDescent="0.25">
      <c r="A379" s="102">
        <v>373</v>
      </c>
      <c r="B379" s="55" t="s">
        <v>945</v>
      </c>
      <c r="C379" s="55" t="s">
        <v>898</v>
      </c>
      <c r="D379" s="55" t="s">
        <v>778</v>
      </c>
      <c r="E379" s="55" t="s">
        <v>946</v>
      </c>
      <c r="F379" s="56" t="s">
        <v>906</v>
      </c>
      <c r="G379" s="57">
        <v>25000</v>
      </c>
      <c r="H379" s="129">
        <v>0</v>
      </c>
      <c r="I379" s="59">
        <v>25</v>
      </c>
      <c r="J379" s="128">
        <v>717.5</v>
      </c>
      <c r="K379" s="114">
        <f t="shared" si="75"/>
        <v>1774.9999999999998</v>
      </c>
      <c r="L379" s="73">
        <f t="shared" si="76"/>
        <v>275</v>
      </c>
      <c r="M379" s="127">
        <v>760</v>
      </c>
      <c r="N379" s="59">
        <f t="shared" si="77"/>
        <v>1772.5000000000002</v>
      </c>
      <c r="O379" s="59"/>
      <c r="P379" s="59">
        <f t="shared" si="78"/>
        <v>1477.5</v>
      </c>
      <c r="Q379" s="59">
        <f t="shared" si="79"/>
        <v>1502.5</v>
      </c>
      <c r="R379" s="59">
        <f t="shared" si="80"/>
        <v>3822.5</v>
      </c>
      <c r="S379" s="59">
        <f t="shared" si="74"/>
        <v>23497.5</v>
      </c>
      <c r="T379" s="74" t="s">
        <v>44</v>
      </c>
    </row>
    <row r="380" spans="1:20" s="39" customFormat="1" x14ac:dyDescent="0.25">
      <c r="A380" s="102">
        <v>374</v>
      </c>
      <c r="B380" s="55" t="s">
        <v>256</v>
      </c>
      <c r="C380" s="55" t="s">
        <v>898</v>
      </c>
      <c r="D380" s="55" t="s">
        <v>778</v>
      </c>
      <c r="E380" s="55" t="s">
        <v>105</v>
      </c>
      <c r="F380" s="56" t="s">
        <v>907</v>
      </c>
      <c r="G380" s="57">
        <v>25000</v>
      </c>
      <c r="H380" s="129">
        <v>0</v>
      </c>
      <c r="I380" s="59">
        <v>25</v>
      </c>
      <c r="J380" s="128">
        <v>717.5</v>
      </c>
      <c r="K380" s="114">
        <f t="shared" si="75"/>
        <v>1774.9999999999998</v>
      </c>
      <c r="L380" s="73">
        <f t="shared" si="76"/>
        <v>275</v>
      </c>
      <c r="M380" s="127">
        <v>760</v>
      </c>
      <c r="N380" s="59">
        <f t="shared" si="77"/>
        <v>1772.5000000000002</v>
      </c>
      <c r="O380" s="59"/>
      <c r="P380" s="59">
        <f t="shared" si="78"/>
        <v>1477.5</v>
      </c>
      <c r="Q380" s="59">
        <f t="shared" si="79"/>
        <v>1502.5</v>
      </c>
      <c r="R380" s="59">
        <f t="shared" si="80"/>
        <v>3822.5</v>
      </c>
      <c r="S380" s="59">
        <f t="shared" si="74"/>
        <v>23497.5</v>
      </c>
      <c r="T380" s="74" t="s">
        <v>44</v>
      </c>
    </row>
    <row r="381" spans="1:20" s="39" customFormat="1" x14ac:dyDescent="0.25">
      <c r="A381" s="102">
        <v>375</v>
      </c>
      <c r="B381" s="55" t="s">
        <v>781</v>
      </c>
      <c r="C381" s="55" t="s">
        <v>899</v>
      </c>
      <c r="D381" s="55" t="s">
        <v>778</v>
      </c>
      <c r="E381" s="55" t="s">
        <v>823</v>
      </c>
      <c r="F381" s="56" t="s">
        <v>907</v>
      </c>
      <c r="G381" s="57">
        <v>85000</v>
      </c>
      <c r="H381" s="124">
        <v>8576.99</v>
      </c>
      <c r="I381" s="59">
        <v>25</v>
      </c>
      <c r="J381" s="128">
        <v>2439.5</v>
      </c>
      <c r="K381" s="114">
        <f t="shared" si="75"/>
        <v>6034.9999999999991</v>
      </c>
      <c r="L381" s="73">
        <f t="shared" si="76"/>
        <v>935.00000000000011</v>
      </c>
      <c r="M381" s="127">
        <v>2584</v>
      </c>
      <c r="N381" s="59">
        <f t="shared" si="77"/>
        <v>6026.5</v>
      </c>
      <c r="O381" s="59"/>
      <c r="P381" s="59">
        <f t="shared" si="78"/>
        <v>5023.5</v>
      </c>
      <c r="Q381" s="59">
        <f t="shared" si="79"/>
        <v>13625.49</v>
      </c>
      <c r="R381" s="59">
        <f t="shared" si="80"/>
        <v>12996.5</v>
      </c>
      <c r="S381" s="59">
        <f t="shared" si="74"/>
        <v>71374.509999999995</v>
      </c>
      <c r="T381" s="74" t="s">
        <v>44</v>
      </c>
    </row>
    <row r="382" spans="1:20" s="39" customFormat="1" x14ac:dyDescent="0.25">
      <c r="A382" s="102">
        <v>376</v>
      </c>
      <c r="B382" s="55" t="s">
        <v>782</v>
      </c>
      <c r="C382" s="55" t="s">
        <v>898</v>
      </c>
      <c r="D382" s="55" t="s">
        <v>778</v>
      </c>
      <c r="E382" s="55" t="s">
        <v>823</v>
      </c>
      <c r="F382" s="56" t="s">
        <v>907</v>
      </c>
      <c r="G382" s="57">
        <v>85000</v>
      </c>
      <c r="H382" s="124">
        <v>8576.99</v>
      </c>
      <c r="I382" s="59">
        <v>25</v>
      </c>
      <c r="J382" s="128">
        <v>2439.5</v>
      </c>
      <c r="K382" s="114">
        <f t="shared" si="75"/>
        <v>6034.9999999999991</v>
      </c>
      <c r="L382" s="73">
        <f t="shared" si="76"/>
        <v>935.00000000000011</v>
      </c>
      <c r="M382" s="127">
        <v>2584</v>
      </c>
      <c r="N382" s="59">
        <f t="shared" si="77"/>
        <v>6026.5</v>
      </c>
      <c r="O382" s="59"/>
      <c r="P382" s="59">
        <f t="shared" si="78"/>
        <v>5023.5</v>
      </c>
      <c r="Q382" s="59">
        <f t="shared" si="79"/>
        <v>13625.49</v>
      </c>
      <c r="R382" s="59">
        <f t="shared" si="80"/>
        <v>12996.5</v>
      </c>
      <c r="S382" s="59">
        <f t="shared" si="74"/>
        <v>71374.509999999995</v>
      </c>
      <c r="T382" s="74" t="s">
        <v>44</v>
      </c>
    </row>
    <row r="383" spans="1:20" s="39" customFormat="1" x14ac:dyDescent="0.25">
      <c r="A383" s="102">
        <v>377</v>
      </c>
      <c r="B383" s="55" t="s">
        <v>780</v>
      </c>
      <c r="C383" s="55" t="s">
        <v>898</v>
      </c>
      <c r="D383" s="55" t="s">
        <v>778</v>
      </c>
      <c r="E383" s="55" t="s">
        <v>118</v>
      </c>
      <c r="F383" s="56" t="s">
        <v>907</v>
      </c>
      <c r="G383" s="57">
        <v>30450</v>
      </c>
      <c r="H383" s="129">
        <v>0</v>
      </c>
      <c r="I383" s="59">
        <v>25</v>
      </c>
      <c r="J383" s="128">
        <v>873.92</v>
      </c>
      <c r="K383" s="114">
        <f t="shared" si="75"/>
        <v>2161.9499999999998</v>
      </c>
      <c r="L383" s="73">
        <f t="shared" si="76"/>
        <v>334.95000000000005</v>
      </c>
      <c r="M383" s="127">
        <v>925.68</v>
      </c>
      <c r="N383" s="59">
        <f t="shared" si="77"/>
        <v>2158.9050000000002</v>
      </c>
      <c r="O383" s="59"/>
      <c r="P383" s="59">
        <f t="shared" si="78"/>
        <v>1799.6</v>
      </c>
      <c r="Q383" s="59">
        <f t="shared" si="79"/>
        <v>1824.6</v>
      </c>
      <c r="R383" s="59">
        <f t="shared" si="80"/>
        <v>4655.8050000000003</v>
      </c>
      <c r="S383" s="59">
        <f t="shared" ref="S383:S446" si="81">+G383-Q383</f>
        <v>28625.4</v>
      </c>
      <c r="T383" s="74" t="s">
        <v>44</v>
      </c>
    </row>
    <row r="384" spans="1:20" s="39" customFormat="1" x14ac:dyDescent="0.25">
      <c r="A384" s="102">
        <v>378</v>
      </c>
      <c r="B384" s="55" t="s">
        <v>398</v>
      </c>
      <c r="C384" s="55" t="s">
        <v>899</v>
      </c>
      <c r="D384" s="55" t="s">
        <v>397</v>
      </c>
      <c r="E384" s="55" t="s">
        <v>160</v>
      </c>
      <c r="F384" s="56" t="s">
        <v>906</v>
      </c>
      <c r="G384" s="57">
        <v>41000</v>
      </c>
      <c r="H384" s="129">
        <v>583.79</v>
      </c>
      <c r="I384" s="59">
        <v>25</v>
      </c>
      <c r="J384" s="128">
        <v>1176.7</v>
      </c>
      <c r="K384" s="114">
        <f t="shared" si="75"/>
        <v>2910.9999999999995</v>
      </c>
      <c r="L384" s="73">
        <f t="shared" si="76"/>
        <v>451.00000000000006</v>
      </c>
      <c r="M384" s="127">
        <v>1246.4000000000001</v>
      </c>
      <c r="N384" s="59">
        <f t="shared" si="77"/>
        <v>2906.9</v>
      </c>
      <c r="O384" s="59"/>
      <c r="P384" s="59">
        <f t="shared" si="78"/>
        <v>2423.1000000000004</v>
      </c>
      <c r="Q384" s="59">
        <f t="shared" si="79"/>
        <v>3031.8900000000003</v>
      </c>
      <c r="R384" s="59">
        <f t="shared" si="80"/>
        <v>6268.9</v>
      </c>
      <c r="S384" s="59">
        <f t="shared" si="81"/>
        <v>37968.11</v>
      </c>
      <c r="T384" s="74" t="s">
        <v>44</v>
      </c>
    </row>
    <row r="385" spans="1:20" s="39" customFormat="1" x14ac:dyDescent="0.25">
      <c r="A385" s="102">
        <v>379</v>
      </c>
      <c r="B385" s="55" t="s">
        <v>399</v>
      </c>
      <c r="C385" s="55" t="s">
        <v>899</v>
      </c>
      <c r="D385" s="55" t="s">
        <v>397</v>
      </c>
      <c r="E385" s="55" t="s">
        <v>117</v>
      </c>
      <c r="F385" s="56" t="s">
        <v>907</v>
      </c>
      <c r="G385" s="57">
        <v>42000</v>
      </c>
      <c r="H385" s="129">
        <v>724.92</v>
      </c>
      <c r="I385" s="59">
        <v>25</v>
      </c>
      <c r="J385" s="128">
        <v>1205.4000000000001</v>
      </c>
      <c r="K385" s="114">
        <f t="shared" si="75"/>
        <v>2981.9999999999995</v>
      </c>
      <c r="L385" s="73">
        <f t="shared" si="76"/>
        <v>462.00000000000006</v>
      </c>
      <c r="M385" s="127">
        <v>1276.8</v>
      </c>
      <c r="N385" s="59">
        <f t="shared" si="77"/>
        <v>2977.8</v>
      </c>
      <c r="O385" s="59"/>
      <c r="P385" s="59">
        <f t="shared" si="78"/>
        <v>2482.1999999999998</v>
      </c>
      <c r="Q385" s="59">
        <f t="shared" si="79"/>
        <v>3232.12</v>
      </c>
      <c r="R385" s="59">
        <f t="shared" si="80"/>
        <v>6421.7999999999993</v>
      </c>
      <c r="S385" s="59">
        <f t="shared" si="81"/>
        <v>38767.879999999997</v>
      </c>
      <c r="T385" s="74" t="s">
        <v>44</v>
      </c>
    </row>
    <row r="386" spans="1:20" s="39" customFormat="1" x14ac:dyDescent="0.25">
      <c r="A386" s="102">
        <v>380</v>
      </c>
      <c r="B386" s="55" t="s">
        <v>408</v>
      </c>
      <c r="C386" s="55" t="s">
        <v>899</v>
      </c>
      <c r="D386" s="55" t="s">
        <v>400</v>
      </c>
      <c r="E386" s="55" t="s">
        <v>94</v>
      </c>
      <c r="F386" s="56" t="s">
        <v>907</v>
      </c>
      <c r="G386" s="57">
        <v>50000</v>
      </c>
      <c r="H386" s="128">
        <v>1854</v>
      </c>
      <c r="I386" s="59">
        <v>25</v>
      </c>
      <c r="J386" s="128">
        <v>1435</v>
      </c>
      <c r="K386" s="114">
        <f t="shared" ref="K386:K449" si="82">+G386*7.1%</f>
        <v>3549.9999999999995</v>
      </c>
      <c r="L386" s="73">
        <f t="shared" ref="L386:L449" si="83">+G386*1.1%</f>
        <v>550</v>
      </c>
      <c r="M386" s="127">
        <v>1520</v>
      </c>
      <c r="N386" s="59">
        <f t="shared" ref="N386:N449" si="84">+G386*7.09%</f>
        <v>3545.0000000000005</v>
      </c>
      <c r="O386" s="59"/>
      <c r="P386" s="59">
        <f t="shared" si="78"/>
        <v>2955</v>
      </c>
      <c r="Q386" s="59">
        <f t="shared" si="79"/>
        <v>4834</v>
      </c>
      <c r="R386" s="59">
        <f t="shared" si="80"/>
        <v>7645</v>
      </c>
      <c r="S386" s="59">
        <f t="shared" si="81"/>
        <v>45166</v>
      </c>
      <c r="T386" s="74" t="s">
        <v>44</v>
      </c>
    </row>
    <row r="387" spans="1:20" s="39" customFormat="1" x14ac:dyDescent="0.25">
      <c r="A387" s="102">
        <v>381</v>
      </c>
      <c r="B387" s="55" t="s">
        <v>405</v>
      </c>
      <c r="C387" s="55" t="s">
        <v>899</v>
      </c>
      <c r="D387" s="55" t="s">
        <v>400</v>
      </c>
      <c r="E387" s="55" t="s">
        <v>166</v>
      </c>
      <c r="F387" s="56" t="s">
        <v>907</v>
      </c>
      <c r="G387" s="57">
        <v>45000</v>
      </c>
      <c r="H387" s="128">
        <v>1148.33</v>
      </c>
      <c r="I387" s="59">
        <v>25</v>
      </c>
      <c r="J387" s="128">
        <v>1291.5</v>
      </c>
      <c r="K387" s="114">
        <f t="shared" si="82"/>
        <v>3194.9999999999995</v>
      </c>
      <c r="L387" s="73">
        <f t="shared" si="83"/>
        <v>495.00000000000006</v>
      </c>
      <c r="M387" s="127">
        <v>1368</v>
      </c>
      <c r="N387" s="59">
        <f t="shared" si="84"/>
        <v>3190.5</v>
      </c>
      <c r="O387" s="59"/>
      <c r="P387" s="59">
        <f t="shared" si="78"/>
        <v>2659.5</v>
      </c>
      <c r="Q387" s="59">
        <f t="shared" si="79"/>
        <v>3832.83</v>
      </c>
      <c r="R387" s="59">
        <f t="shared" si="80"/>
        <v>6880.5</v>
      </c>
      <c r="S387" s="59">
        <f t="shared" si="81"/>
        <v>41167.17</v>
      </c>
      <c r="T387" s="74" t="s">
        <v>44</v>
      </c>
    </row>
    <row r="388" spans="1:20" s="39" customFormat="1" x14ac:dyDescent="0.25">
      <c r="A388" s="102">
        <v>382</v>
      </c>
      <c r="B388" s="55" t="s">
        <v>407</v>
      </c>
      <c r="C388" s="55" t="s">
        <v>898</v>
      </c>
      <c r="D388" s="55" t="s">
        <v>400</v>
      </c>
      <c r="E388" s="55" t="s">
        <v>166</v>
      </c>
      <c r="F388" s="56" t="s">
        <v>907</v>
      </c>
      <c r="G388" s="57">
        <v>45000</v>
      </c>
      <c r="H388" s="129">
        <v>891.01</v>
      </c>
      <c r="I388" s="59">
        <v>25</v>
      </c>
      <c r="J388" s="128">
        <v>1291.5</v>
      </c>
      <c r="K388" s="114">
        <f t="shared" si="82"/>
        <v>3194.9999999999995</v>
      </c>
      <c r="L388" s="73">
        <f t="shared" si="83"/>
        <v>495.00000000000006</v>
      </c>
      <c r="M388" s="127">
        <v>1368</v>
      </c>
      <c r="N388" s="59">
        <f t="shared" si="84"/>
        <v>3190.5</v>
      </c>
      <c r="O388" s="59"/>
      <c r="P388" s="59">
        <f t="shared" si="78"/>
        <v>2659.5</v>
      </c>
      <c r="Q388" s="59">
        <f t="shared" si="79"/>
        <v>3575.51</v>
      </c>
      <c r="R388" s="59">
        <f t="shared" si="80"/>
        <v>6880.5</v>
      </c>
      <c r="S388" s="59">
        <f t="shared" si="81"/>
        <v>41424.49</v>
      </c>
      <c r="T388" s="74" t="s">
        <v>44</v>
      </c>
    </row>
    <row r="389" spans="1:20" s="39" customFormat="1" x14ac:dyDescent="0.25">
      <c r="A389" s="102">
        <v>383</v>
      </c>
      <c r="B389" s="55" t="s">
        <v>409</v>
      </c>
      <c r="C389" s="55" t="s">
        <v>898</v>
      </c>
      <c r="D389" s="55" t="s">
        <v>400</v>
      </c>
      <c r="E389" s="55" t="s">
        <v>166</v>
      </c>
      <c r="F389" s="56" t="s">
        <v>907</v>
      </c>
      <c r="G389" s="57">
        <v>45000</v>
      </c>
      <c r="H389" s="128">
        <v>1148.33</v>
      </c>
      <c r="I389" s="59">
        <v>25</v>
      </c>
      <c r="J389" s="128">
        <v>1291.5</v>
      </c>
      <c r="K389" s="114">
        <f t="shared" si="82"/>
        <v>3194.9999999999995</v>
      </c>
      <c r="L389" s="73">
        <f t="shared" si="83"/>
        <v>495.00000000000006</v>
      </c>
      <c r="M389" s="127">
        <v>1368</v>
      </c>
      <c r="N389" s="59">
        <f t="shared" si="84"/>
        <v>3190.5</v>
      </c>
      <c r="O389" s="59"/>
      <c r="P389" s="59">
        <f t="shared" si="78"/>
        <v>2659.5</v>
      </c>
      <c r="Q389" s="59">
        <f t="shared" si="79"/>
        <v>3832.83</v>
      </c>
      <c r="R389" s="59">
        <f t="shared" si="80"/>
        <v>6880.5</v>
      </c>
      <c r="S389" s="59">
        <f t="shared" si="81"/>
        <v>41167.17</v>
      </c>
      <c r="T389" s="74" t="s">
        <v>44</v>
      </c>
    </row>
    <row r="390" spans="1:20" s="39" customFormat="1" x14ac:dyDescent="0.25">
      <c r="A390" s="102">
        <v>384</v>
      </c>
      <c r="B390" s="55" t="s">
        <v>410</v>
      </c>
      <c r="C390" s="55" t="s">
        <v>899</v>
      </c>
      <c r="D390" s="55" t="s">
        <v>400</v>
      </c>
      <c r="E390" s="55" t="s">
        <v>166</v>
      </c>
      <c r="F390" s="56" t="s">
        <v>907</v>
      </c>
      <c r="G390" s="57">
        <v>45000</v>
      </c>
      <c r="H390" s="129">
        <v>891.01</v>
      </c>
      <c r="I390" s="59">
        <v>25</v>
      </c>
      <c r="J390" s="128">
        <v>1291.5</v>
      </c>
      <c r="K390" s="114">
        <f t="shared" si="82"/>
        <v>3194.9999999999995</v>
      </c>
      <c r="L390" s="73">
        <f t="shared" si="83"/>
        <v>495.00000000000006</v>
      </c>
      <c r="M390" s="127">
        <v>1368</v>
      </c>
      <c r="N390" s="59">
        <f t="shared" si="84"/>
        <v>3190.5</v>
      </c>
      <c r="O390" s="59"/>
      <c r="P390" s="59">
        <f t="shared" ref="P390:P453" si="85">+J390+M390</f>
        <v>2659.5</v>
      </c>
      <c r="Q390" s="59">
        <f t="shared" si="79"/>
        <v>3575.51</v>
      </c>
      <c r="R390" s="59">
        <f t="shared" si="80"/>
        <v>6880.5</v>
      </c>
      <c r="S390" s="59">
        <f t="shared" si="81"/>
        <v>41424.49</v>
      </c>
      <c r="T390" s="74" t="s">
        <v>44</v>
      </c>
    </row>
    <row r="391" spans="1:20" s="39" customFormat="1" x14ac:dyDescent="0.25">
      <c r="A391" s="102">
        <v>385</v>
      </c>
      <c r="B391" s="55" t="s">
        <v>411</v>
      </c>
      <c r="C391" s="55" t="s">
        <v>898</v>
      </c>
      <c r="D391" s="55" t="s">
        <v>400</v>
      </c>
      <c r="E391" s="55" t="s">
        <v>166</v>
      </c>
      <c r="F391" s="56" t="s">
        <v>907</v>
      </c>
      <c r="G391" s="57">
        <v>45000</v>
      </c>
      <c r="H391" s="128">
        <v>1148.33</v>
      </c>
      <c r="I391" s="59">
        <v>25</v>
      </c>
      <c r="J391" s="128">
        <v>1291.5</v>
      </c>
      <c r="K391" s="114">
        <f t="shared" si="82"/>
        <v>3194.9999999999995</v>
      </c>
      <c r="L391" s="73">
        <f t="shared" si="83"/>
        <v>495.00000000000006</v>
      </c>
      <c r="M391" s="127">
        <v>1368</v>
      </c>
      <c r="N391" s="59">
        <f t="shared" si="84"/>
        <v>3190.5</v>
      </c>
      <c r="O391" s="59"/>
      <c r="P391" s="59">
        <f t="shared" si="85"/>
        <v>2659.5</v>
      </c>
      <c r="Q391" s="59">
        <f t="shared" si="79"/>
        <v>3832.83</v>
      </c>
      <c r="R391" s="59">
        <f t="shared" si="80"/>
        <v>6880.5</v>
      </c>
      <c r="S391" s="59">
        <f t="shared" si="81"/>
        <v>41167.17</v>
      </c>
      <c r="T391" s="74" t="s">
        <v>44</v>
      </c>
    </row>
    <row r="392" spans="1:20" s="39" customFormat="1" x14ac:dyDescent="0.25">
      <c r="A392" s="102">
        <v>386</v>
      </c>
      <c r="B392" s="55" t="s">
        <v>412</v>
      </c>
      <c r="C392" s="55" t="s">
        <v>899</v>
      </c>
      <c r="D392" s="55" t="s">
        <v>400</v>
      </c>
      <c r="E392" s="55" t="s">
        <v>166</v>
      </c>
      <c r="F392" s="56" t="s">
        <v>907</v>
      </c>
      <c r="G392" s="57">
        <v>45000</v>
      </c>
      <c r="H392" s="129">
        <v>633.69000000000005</v>
      </c>
      <c r="I392" s="59">
        <v>25</v>
      </c>
      <c r="J392" s="128">
        <v>1291.5</v>
      </c>
      <c r="K392" s="114">
        <f t="shared" si="82"/>
        <v>3194.9999999999995</v>
      </c>
      <c r="L392" s="73">
        <f t="shared" si="83"/>
        <v>495.00000000000006</v>
      </c>
      <c r="M392" s="127">
        <v>1368</v>
      </c>
      <c r="N392" s="59">
        <f t="shared" si="84"/>
        <v>3190.5</v>
      </c>
      <c r="O392" s="59"/>
      <c r="P392" s="59">
        <f t="shared" si="85"/>
        <v>2659.5</v>
      </c>
      <c r="Q392" s="59">
        <f t="shared" si="79"/>
        <v>3318.19</v>
      </c>
      <c r="R392" s="59">
        <f t="shared" si="80"/>
        <v>6880.5</v>
      </c>
      <c r="S392" s="59">
        <f t="shared" si="81"/>
        <v>41681.81</v>
      </c>
      <c r="T392" s="74" t="s">
        <v>44</v>
      </c>
    </row>
    <row r="393" spans="1:20" s="39" customFormat="1" x14ac:dyDescent="0.25">
      <c r="A393" s="102">
        <v>387</v>
      </c>
      <c r="B393" s="55" t="s">
        <v>416</v>
      </c>
      <c r="C393" s="55" t="s">
        <v>899</v>
      </c>
      <c r="D393" s="55" t="s">
        <v>400</v>
      </c>
      <c r="E393" s="55" t="s">
        <v>117</v>
      </c>
      <c r="F393" s="56" t="s">
        <v>906</v>
      </c>
      <c r="G393" s="57">
        <v>42000</v>
      </c>
      <c r="H393" s="129">
        <v>724.92</v>
      </c>
      <c r="I393" s="59">
        <v>25</v>
      </c>
      <c r="J393" s="128">
        <v>1205.4000000000001</v>
      </c>
      <c r="K393" s="114">
        <f t="shared" si="82"/>
        <v>2981.9999999999995</v>
      </c>
      <c r="L393" s="73">
        <f t="shared" si="83"/>
        <v>462.00000000000006</v>
      </c>
      <c r="M393" s="127">
        <v>1276.8</v>
      </c>
      <c r="N393" s="59">
        <f t="shared" si="84"/>
        <v>2977.8</v>
      </c>
      <c r="O393" s="59"/>
      <c r="P393" s="59">
        <f t="shared" si="85"/>
        <v>2482.1999999999998</v>
      </c>
      <c r="Q393" s="59">
        <f t="shared" si="79"/>
        <v>3232.12</v>
      </c>
      <c r="R393" s="59">
        <f t="shared" si="80"/>
        <v>6421.7999999999993</v>
      </c>
      <c r="S393" s="59">
        <f t="shared" si="81"/>
        <v>38767.879999999997</v>
      </c>
      <c r="T393" s="74" t="s">
        <v>44</v>
      </c>
    </row>
    <row r="394" spans="1:20" s="39" customFormat="1" x14ac:dyDescent="0.25">
      <c r="A394" s="102">
        <v>388</v>
      </c>
      <c r="B394" s="55" t="s">
        <v>401</v>
      </c>
      <c r="C394" s="55" t="s">
        <v>898</v>
      </c>
      <c r="D394" s="55" t="s">
        <v>400</v>
      </c>
      <c r="E394" s="55" t="s">
        <v>97</v>
      </c>
      <c r="F394" s="56" t="s">
        <v>907</v>
      </c>
      <c r="G394" s="57">
        <v>35000</v>
      </c>
      <c r="H394" s="129">
        <v>0</v>
      </c>
      <c r="I394" s="59">
        <v>25</v>
      </c>
      <c r="J394" s="128">
        <v>1004.5</v>
      </c>
      <c r="K394" s="114">
        <f t="shared" si="82"/>
        <v>2485</v>
      </c>
      <c r="L394" s="73">
        <f t="shared" si="83"/>
        <v>385.00000000000006</v>
      </c>
      <c r="M394" s="127">
        <v>1064</v>
      </c>
      <c r="N394" s="59">
        <f t="shared" si="84"/>
        <v>2481.5</v>
      </c>
      <c r="O394" s="59"/>
      <c r="P394" s="59">
        <f t="shared" si="85"/>
        <v>2068.5</v>
      </c>
      <c r="Q394" s="59">
        <f t="shared" si="79"/>
        <v>2093.5</v>
      </c>
      <c r="R394" s="59">
        <f t="shared" si="80"/>
        <v>5351.5</v>
      </c>
      <c r="S394" s="59">
        <f t="shared" si="81"/>
        <v>32906.5</v>
      </c>
      <c r="T394" s="74" t="s">
        <v>44</v>
      </c>
    </row>
    <row r="395" spans="1:20" s="39" customFormat="1" x14ac:dyDescent="0.25">
      <c r="A395" s="102">
        <v>389</v>
      </c>
      <c r="B395" s="55" t="s">
        <v>402</v>
      </c>
      <c r="C395" s="55" t="s">
        <v>898</v>
      </c>
      <c r="D395" s="55" t="s">
        <v>400</v>
      </c>
      <c r="E395" s="55" t="s">
        <v>97</v>
      </c>
      <c r="F395" s="56" t="s">
        <v>907</v>
      </c>
      <c r="G395" s="57">
        <v>25000</v>
      </c>
      <c r="H395" s="129">
        <v>0</v>
      </c>
      <c r="I395" s="59">
        <v>25</v>
      </c>
      <c r="J395" s="128">
        <v>717.5</v>
      </c>
      <c r="K395" s="114">
        <f t="shared" si="82"/>
        <v>1774.9999999999998</v>
      </c>
      <c r="L395" s="73">
        <f t="shared" si="83"/>
        <v>275</v>
      </c>
      <c r="M395" s="127">
        <v>760</v>
      </c>
      <c r="N395" s="59">
        <f t="shared" si="84"/>
        <v>1772.5000000000002</v>
      </c>
      <c r="O395" s="59"/>
      <c r="P395" s="59">
        <f t="shared" si="85"/>
        <v>1477.5</v>
      </c>
      <c r="Q395" s="59">
        <f t="shared" si="79"/>
        <v>1502.5</v>
      </c>
      <c r="R395" s="59">
        <f t="shared" si="80"/>
        <v>3822.5</v>
      </c>
      <c r="S395" s="59">
        <f t="shared" si="81"/>
        <v>23497.5</v>
      </c>
      <c r="T395" s="74" t="s">
        <v>44</v>
      </c>
    </row>
    <row r="396" spans="1:20" s="39" customFormat="1" x14ac:dyDescent="0.25">
      <c r="A396" s="102">
        <v>390</v>
      </c>
      <c r="B396" s="55" t="s">
        <v>417</v>
      </c>
      <c r="C396" s="55" t="s">
        <v>898</v>
      </c>
      <c r="D396" s="55" t="s">
        <v>400</v>
      </c>
      <c r="E396" s="55" t="s">
        <v>118</v>
      </c>
      <c r="F396" s="56" t="s">
        <v>906</v>
      </c>
      <c r="G396" s="57">
        <v>25000</v>
      </c>
      <c r="H396" s="129">
        <v>0</v>
      </c>
      <c r="I396" s="59">
        <v>25</v>
      </c>
      <c r="J396" s="128">
        <v>717.5</v>
      </c>
      <c r="K396" s="114">
        <f t="shared" si="82"/>
        <v>1774.9999999999998</v>
      </c>
      <c r="L396" s="73">
        <f t="shared" si="83"/>
        <v>275</v>
      </c>
      <c r="M396" s="127">
        <v>760</v>
      </c>
      <c r="N396" s="59">
        <f t="shared" si="84"/>
        <v>1772.5000000000002</v>
      </c>
      <c r="O396" s="59"/>
      <c r="P396" s="59">
        <f t="shared" si="85"/>
        <v>1477.5</v>
      </c>
      <c r="Q396" s="59">
        <f t="shared" si="79"/>
        <v>1502.5</v>
      </c>
      <c r="R396" s="59">
        <f t="shared" si="80"/>
        <v>3822.5</v>
      </c>
      <c r="S396" s="59">
        <f t="shared" si="81"/>
        <v>23497.5</v>
      </c>
      <c r="T396" s="74" t="s">
        <v>44</v>
      </c>
    </row>
    <row r="397" spans="1:20" s="39" customFormat="1" x14ac:dyDescent="0.25">
      <c r="A397" s="102">
        <v>391</v>
      </c>
      <c r="B397" s="55" t="s">
        <v>414</v>
      </c>
      <c r="C397" s="55" t="s">
        <v>899</v>
      </c>
      <c r="D397" s="55" t="s">
        <v>400</v>
      </c>
      <c r="E397" s="55" t="s">
        <v>38</v>
      </c>
      <c r="F397" s="56" t="s">
        <v>906</v>
      </c>
      <c r="G397" s="57">
        <v>25000</v>
      </c>
      <c r="H397" s="129">
        <v>0</v>
      </c>
      <c r="I397" s="59">
        <v>25</v>
      </c>
      <c r="J397" s="128">
        <v>717.5</v>
      </c>
      <c r="K397" s="114">
        <f t="shared" si="82"/>
        <v>1774.9999999999998</v>
      </c>
      <c r="L397" s="73">
        <f t="shared" si="83"/>
        <v>275</v>
      </c>
      <c r="M397" s="127">
        <v>760</v>
      </c>
      <c r="N397" s="59">
        <f t="shared" si="84"/>
        <v>1772.5000000000002</v>
      </c>
      <c r="O397" s="59"/>
      <c r="P397" s="59">
        <f t="shared" si="85"/>
        <v>1477.5</v>
      </c>
      <c r="Q397" s="59">
        <f t="shared" si="79"/>
        <v>1502.5</v>
      </c>
      <c r="R397" s="59">
        <f t="shared" si="80"/>
        <v>3822.5</v>
      </c>
      <c r="S397" s="59">
        <f t="shared" si="81"/>
        <v>23497.5</v>
      </c>
      <c r="T397" s="74" t="s">
        <v>44</v>
      </c>
    </row>
    <row r="398" spans="1:20" s="39" customFormat="1" x14ac:dyDescent="0.25">
      <c r="A398" s="102">
        <v>392</v>
      </c>
      <c r="B398" s="55" t="s">
        <v>403</v>
      </c>
      <c r="C398" s="55" t="s">
        <v>899</v>
      </c>
      <c r="D398" s="55" t="s">
        <v>400</v>
      </c>
      <c r="E398" s="55" t="s">
        <v>64</v>
      </c>
      <c r="F398" s="56" t="s">
        <v>907</v>
      </c>
      <c r="G398" s="57">
        <v>18000</v>
      </c>
      <c r="H398" s="129">
        <v>0</v>
      </c>
      <c r="I398" s="59">
        <v>25</v>
      </c>
      <c r="J398" s="128">
        <v>516.6</v>
      </c>
      <c r="K398" s="114">
        <f t="shared" si="82"/>
        <v>1277.9999999999998</v>
      </c>
      <c r="L398" s="73">
        <f t="shared" si="83"/>
        <v>198.00000000000003</v>
      </c>
      <c r="M398" s="127">
        <v>547.20000000000005</v>
      </c>
      <c r="N398" s="59">
        <f t="shared" si="84"/>
        <v>1276.2</v>
      </c>
      <c r="O398" s="59"/>
      <c r="P398" s="59">
        <f t="shared" si="85"/>
        <v>1063.8000000000002</v>
      </c>
      <c r="Q398" s="59">
        <f t="shared" si="79"/>
        <v>1088.8000000000002</v>
      </c>
      <c r="R398" s="59">
        <f t="shared" si="80"/>
        <v>2752.2</v>
      </c>
      <c r="S398" s="59">
        <f t="shared" si="81"/>
        <v>16911.2</v>
      </c>
      <c r="T398" s="74" t="s">
        <v>44</v>
      </c>
    </row>
    <row r="399" spans="1:20" s="39" customFormat="1" x14ac:dyDescent="0.25">
      <c r="A399" s="102">
        <v>393</v>
      </c>
      <c r="B399" s="55" t="s">
        <v>865</v>
      </c>
      <c r="C399" s="55" t="s">
        <v>899</v>
      </c>
      <c r="D399" s="55" t="s">
        <v>400</v>
      </c>
      <c r="E399" s="55" t="s">
        <v>222</v>
      </c>
      <c r="F399" s="56" t="s">
        <v>902</v>
      </c>
      <c r="G399" s="57">
        <v>18000</v>
      </c>
      <c r="H399" s="129">
        <v>0</v>
      </c>
      <c r="I399" s="59">
        <v>25</v>
      </c>
      <c r="J399" s="128">
        <v>516.6</v>
      </c>
      <c r="K399" s="114">
        <f t="shared" si="82"/>
        <v>1277.9999999999998</v>
      </c>
      <c r="L399" s="73">
        <f t="shared" si="83"/>
        <v>198.00000000000003</v>
      </c>
      <c r="M399" s="151">
        <v>547.20000000000005</v>
      </c>
      <c r="N399" s="59">
        <f t="shared" si="84"/>
        <v>1276.2</v>
      </c>
      <c r="O399" s="59"/>
      <c r="P399" s="59">
        <f t="shared" si="85"/>
        <v>1063.8000000000002</v>
      </c>
      <c r="Q399" s="59">
        <f t="shared" si="79"/>
        <v>1088.8000000000002</v>
      </c>
      <c r="R399" s="59">
        <f t="shared" si="80"/>
        <v>2752.2</v>
      </c>
      <c r="S399" s="59">
        <f t="shared" si="81"/>
        <v>16911.2</v>
      </c>
      <c r="T399" s="74" t="s">
        <v>44</v>
      </c>
    </row>
    <row r="400" spans="1:20" s="39" customFormat="1" x14ac:dyDescent="0.25">
      <c r="A400" s="102">
        <v>394</v>
      </c>
      <c r="B400" s="55" t="s">
        <v>785</v>
      </c>
      <c r="C400" s="55" t="s">
        <v>898</v>
      </c>
      <c r="D400" s="55" t="s">
        <v>784</v>
      </c>
      <c r="E400" s="55" t="s">
        <v>38</v>
      </c>
      <c r="F400" s="56" t="s">
        <v>906</v>
      </c>
      <c r="G400" s="57">
        <v>37000</v>
      </c>
      <c r="H400" s="129">
        <v>0</v>
      </c>
      <c r="I400" s="59">
        <v>25</v>
      </c>
      <c r="J400" s="128">
        <v>1061.9000000000001</v>
      </c>
      <c r="K400" s="114">
        <f t="shared" si="82"/>
        <v>2626.9999999999995</v>
      </c>
      <c r="L400" s="73">
        <f t="shared" si="83"/>
        <v>407.00000000000006</v>
      </c>
      <c r="M400" s="127">
        <v>1124.8</v>
      </c>
      <c r="N400" s="59">
        <f t="shared" si="84"/>
        <v>2623.3</v>
      </c>
      <c r="O400" s="59"/>
      <c r="P400" s="59">
        <f t="shared" si="85"/>
        <v>2186.6999999999998</v>
      </c>
      <c r="Q400" s="59">
        <f t="shared" si="79"/>
        <v>2211.6999999999998</v>
      </c>
      <c r="R400" s="59">
        <f t="shared" si="80"/>
        <v>5657.2999999999993</v>
      </c>
      <c r="S400" s="59">
        <f t="shared" si="81"/>
        <v>34788.300000000003</v>
      </c>
      <c r="T400" s="74" t="s">
        <v>44</v>
      </c>
    </row>
    <row r="401" spans="1:20" s="39" customFormat="1" x14ac:dyDescent="0.25">
      <c r="A401" s="102">
        <v>395</v>
      </c>
      <c r="B401" s="55" t="s">
        <v>786</v>
      </c>
      <c r="C401" s="55" t="s">
        <v>899</v>
      </c>
      <c r="D401" s="55" t="s">
        <v>784</v>
      </c>
      <c r="E401" s="55" t="s">
        <v>136</v>
      </c>
      <c r="F401" s="56" t="s">
        <v>907</v>
      </c>
      <c r="G401" s="57">
        <v>155000</v>
      </c>
      <c r="H401" s="124">
        <v>23756.15</v>
      </c>
      <c r="I401" s="59">
        <v>25</v>
      </c>
      <c r="J401" s="128">
        <v>4448.5</v>
      </c>
      <c r="K401" s="114">
        <f t="shared" si="82"/>
        <v>11004.999999999998</v>
      </c>
      <c r="L401" s="73">
        <f t="shared" si="83"/>
        <v>1705.0000000000002</v>
      </c>
      <c r="M401" s="127">
        <v>4712</v>
      </c>
      <c r="N401" s="59">
        <f t="shared" si="84"/>
        <v>10989.5</v>
      </c>
      <c r="O401" s="59"/>
      <c r="P401" s="59">
        <f t="shared" si="85"/>
        <v>9160.5</v>
      </c>
      <c r="Q401" s="59">
        <f t="shared" si="79"/>
        <v>32941.65</v>
      </c>
      <c r="R401" s="59">
        <f t="shared" si="80"/>
        <v>23699.5</v>
      </c>
      <c r="S401" s="59">
        <f t="shared" si="81"/>
        <v>122058.35</v>
      </c>
      <c r="T401" s="74" t="s">
        <v>44</v>
      </c>
    </row>
    <row r="402" spans="1:20" s="39" customFormat="1" x14ac:dyDescent="0.25">
      <c r="A402" s="102">
        <v>396</v>
      </c>
      <c r="B402" s="55" t="s">
        <v>404</v>
      </c>
      <c r="C402" s="55" t="s">
        <v>899</v>
      </c>
      <c r="D402" s="55" t="s">
        <v>784</v>
      </c>
      <c r="E402" s="55" t="s">
        <v>866</v>
      </c>
      <c r="F402" s="56" t="s">
        <v>907</v>
      </c>
      <c r="G402" s="57">
        <v>41000</v>
      </c>
      <c r="H402" s="129">
        <v>326.47000000000003</v>
      </c>
      <c r="I402" s="59">
        <v>25</v>
      </c>
      <c r="J402" s="128">
        <v>1176.7</v>
      </c>
      <c r="K402" s="114">
        <f t="shared" si="82"/>
        <v>2910.9999999999995</v>
      </c>
      <c r="L402" s="73">
        <f t="shared" si="83"/>
        <v>451.00000000000006</v>
      </c>
      <c r="M402" s="127">
        <v>1246.4000000000001</v>
      </c>
      <c r="N402" s="59">
        <f t="shared" si="84"/>
        <v>2906.9</v>
      </c>
      <c r="O402" s="59"/>
      <c r="P402" s="59">
        <f t="shared" si="85"/>
        <v>2423.1000000000004</v>
      </c>
      <c r="Q402" s="59">
        <f t="shared" ref="Q402:Q465" si="86">+H402+I402+J402+M402+O402</f>
        <v>2774.57</v>
      </c>
      <c r="R402" s="59">
        <f t="shared" ref="R402:R465" si="87">+K402+L402+N402</f>
        <v>6268.9</v>
      </c>
      <c r="S402" s="59">
        <f t="shared" si="81"/>
        <v>38225.43</v>
      </c>
      <c r="T402" s="74" t="s">
        <v>44</v>
      </c>
    </row>
    <row r="403" spans="1:20" s="39" customFormat="1" x14ac:dyDescent="0.25">
      <c r="A403" s="102">
        <v>397</v>
      </c>
      <c r="B403" s="55" t="s">
        <v>406</v>
      </c>
      <c r="C403" s="55" t="s">
        <v>899</v>
      </c>
      <c r="D403" s="55" t="s">
        <v>784</v>
      </c>
      <c r="E403" s="55" t="s">
        <v>866</v>
      </c>
      <c r="F403" s="56" t="s">
        <v>907</v>
      </c>
      <c r="G403" s="57">
        <v>41000</v>
      </c>
      <c r="H403" s="129">
        <v>583.79</v>
      </c>
      <c r="I403" s="59">
        <v>25</v>
      </c>
      <c r="J403" s="128">
        <v>1176.7</v>
      </c>
      <c r="K403" s="114">
        <f t="shared" si="82"/>
        <v>2910.9999999999995</v>
      </c>
      <c r="L403" s="73">
        <f t="shared" si="83"/>
        <v>451.00000000000006</v>
      </c>
      <c r="M403" s="127">
        <v>1246.4000000000001</v>
      </c>
      <c r="N403" s="59">
        <f t="shared" si="84"/>
        <v>2906.9</v>
      </c>
      <c r="O403" s="59"/>
      <c r="P403" s="59">
        <f t="shared" si="85"/>
        <v>2423.1000000000004</v>
      </c>
      <c r="Q403" s="59">
        <f t="shared" si="86"/>
        <v>3031.8900000000003</v>
      </c>
      <c r="R403" s="59">
        <f t="shared" si="87"/>
        <v>6268.9</v>
      </c>
      <c r="S403" s="59">
        <f t="shared" si="81"/>
        <v>37968.11</v>
      </c>
      <c r="T403" s="74" t="s">
        <v>44</v>
      </c>
    </row>
    <row r="404" spans="1:20" s="39" customFormat="1" x14ac:dyDescent="0.25">
      <c r="A404" s="102">
        <v>398</v>
      </c>
      <c r="B404" s="55" t="s">
        <v>413</v>
      </c>
      <c r="C404" s="55" t="s">
        <v>898</v>
      </c>
      <c r="D404" s="55" t="s">
        <v>784</v>
      </c>
      <c r="E404" s="55" t="s">
        <v>866</v>
      </c>
      <c r="F404" s="56" t="s">
        <v>907</v>
      </c>
      <c r="G404" s="57">
        <v>41000</v>
      </c>
      <c r="H404" s="129">
        <v>583.79</v>
      </c>
      <c r="I404" s="59">
        <v>25</v>
      </c>
      <c r="J404" s="128">
        <v>1176.7</v>
      </c>
      <c r="K404" s="114">
        <f t="shared" si="82"/>
        <v>2910.9999999999995</v>
      </c>
      <c r="L404" s="73">
        <f t="shared" si="83"/>
        <v>451.00000000000006</v>
      </c>
      <c r="M404" s="127">
        <v>1246.4000000000001</v>
      </c>
      <c r="N404" s="59">
        <f t="shared" si="84"/>
        <v>2906.9</v>
      </c>
      <c r="O404" s="59"/>
      <c r="P404" s="59">
        <f t="shared" si="85"/>
        <v>2423.1000000000004</v>
      </c>
      <c r="Q404" s="59">
        <f t="shared" si="86"/>
        <v>3031.8900000000003</v>
      </c>
      <c r="R404" s="59">
        <f t="shared" si="87"/>
        <v>6268.9</v>
      </c>
      <c r="S404" s="59">
        <f t="shared" si="81"/>
        <v>37968.11</v>
      </c>
      <c r="T404" s="74" t="s">
        <v>44</v>
      </c>
    </row>
    <row r="405" spans="1:20" s="39" customFormat="1" x14ac:dyDescent="0.25">
      <c r="A405" s="102">
        <v>399</v>
      </c>
      <c r="B405" s="55" t="s">
        <v>415</v>
      </c>
      <c r="C405" s="55" t="s">
        <v>898</v>
      </c>
      <c r="D405" s="55" t="s">
        <v>784</v>
      </c>
      <c r="E405" s="55" t="s">
        <v>866</v>
      </c>
      <c r="F405" s="56" t="s">
        <v>907</v>
      </c>
      <c r="G405" s="57">
        <v>41000</v>
      </c>
      <c r="H405" s="129">
        <v>583.79</v>
      </c>
      <c r="I405" s="59">
        <v>25</v>
      </c>
      <c r="J405" s="128">
        <v>1176.7</v>
      </c>
      <c r="K405" s="114">
        <f t="shared" si="82"/>
        <v>2910.9999999999995</v>
      </c>
      <c r="L405" s="73">
        <f t="shared" si="83"/>
        <v>451.00000000000006</v>
      </c>
      <c r="M405" s="127">
        <v>1246.4000000000001</v>
      </c>
      <c r="N405" s="59">
        <f t="shared" si="84"/>
        <v>2906.9</v>
      </c>
      <c r="O405" s="59"/>
      <c r="P405" s="59">
        <f t="shared" si="85"/>
        <v>2423.1000000000004</v>
      </c>
      <c r="Q405" s="59">
        <f t="shared" si="86"/>
        <v>3031.8900000000003</v>
      </c>
      <c r="R405" s="59">
        <f t="shared" si="87"/>
        <v>6268.9</v>
      </c>
      <c r="S405" s="59">
        <f t="shared" si="81"/>
        <v>37968.11</v>
      </c>
      <c r="T405" s="74" t="s">
        <v>44</v>
      </c>
    </row>
    <row r="406" spans="1:20" s="39" customFormat="1" x14ac:dyDescent="0.25">
      <c r="A406" s="102">
        <v>400</v>
      </c>
      <c r="B406" s="55" t="s">
        <v>893</v>
      </c>
      <c r="C406" s="55" t="s">
        <v>899</v>
      </c>
      <c r="D406" s="55" t="s">
        <v>784</v>
      </c>
      <c r="E406" s="55" t="s">
        <v>866</v>
      </c>
      <c r="F406" s="56" t="s">
        <v>907</v>
      </c>
      <c r="G406" s="57">
        <v>41000</v>
      </c>
      <c r="H406" s="129">
        <v>583.79</v>
      </c>
      <c r="I406" s="59">
        <v>25</v>
      </c>
      <c r="J406" s="128">
        <v>1176.7</v>
      </c>
      <c r="K406" s="114">
        <f t="shared" si="82"/>
        <v>2910.9999999999995</v>
      </c>
      <c r="L406" s="73">
        <f t="shared" si="83"/>
        <v>451.00000000000006</v>
      </c>
      <c r="M406" s="127">
        <v>1246.4000000000001</v>
      </c>
      <c r="N406" s="59">
        <f t="shared" si="84"/>
        <v>2906.9</v>
      </c>
      <c r="O406" s="59"/>
      <c r="P406" s="59">
        <f t="shared" si="85"/>
        <v>2423.1000000000004</v>
      </c>
      <c r="Q406" s="59">
        <f t="shared" si="86"/>
        <v>3031.8900000000003</v>
      </c>
      <c r="R406" s="59">
        <f t="shared" si="87"/>
        <v>6268.9</v>
      </c>
      <c r="S406" s="59">
        <f t="shared" si="81"/>
        <v>37968.11</v>
      </c>
      <c r="T406" s="74" t="s">
        <v>44</v>
      </c>
    </row>
    <row r="407" spans="1:20" s="39" customFormat="1" x14ac:dyDescent="0.25">
      <c r="A407" s="102">
        <v>401</v>
      </c>
      <c r="B407" s="55" t="s">
        <v>424</v>
      </c>
      <c r="C407" s="55" t="s">
        <v>898</v>
      </c>
      <c r="D407" s="55" t="s">
        <v>418</v>
      </c>
      <c r="E407" s="55" t="s">
        <v>116</v>
      </c>
      <c r="F407" s="56" t="s">
        <v>907</v>
      </c>
      <c r="G407" s="57">
        <v>110000</v>
      </c>
      <c r="H407" s="124">
        <v>14457.62</v>
      </c>
      <c r="I407" s="59">
        <v>25</v>
      </c>
      <c r="J407" s="128">
        <v>3157</v>
      </c>
      <c r="K407" s="114">
        <f t="shared" si="82"/>
        <v>7809.9999999999991</v>
      </c>
      <c r="L407" s="73">
        <f t="shared" si="83"/>
        <v>1210.0000000000002</v>
      </c>
      <c r="M407" s="127">
        <v>3344</v>
      </c>
      <c r="N407" s="59">
        <f t="shared" si="84"/>
        <v>7799.0000000000009</v>
      </c>
      <c r="O407" s="59"/>
      <c r="P407" s="59">
        <f t="shared" si="85"/>
        <v>6501</v>
      </c>
      <c r="Q407" s="59">
        <f t="shared" si="86"/>
        <v>20983.620000000003</v>
      </c>
      <c r="R407" s="59">
        <f t="shared" si="87"/>
        <v>16819</v>
      </c>
      <c r="S407" s="59">
        <f t="shared" si="81"/>
        <v>89016.38</v>
      </c>
      <c r="T407" s="74" t="s">
        <v>44</v>
      </c>
    </row>
    <row r="408" spans="1:20" s="39" customFormat="1" x14ac:dyDescent="0.25">
      <c r="A408" s="102">
        <v>402</v>
      </c>
      <c r="B408" s="55" t="s">
        <v>423</v>
      </c>
      <c r="C408" s="55" t="s">
        <v>899</v>
      </c>
      <c r="D408" s="55" t="s">
        <v>418</v>
      </c>
      <c r="E408" s="55" t="s">
        <v>117</v>
      </c>
      <c r="F408" s="56" t="s">
        <v>906</v>
      </c>
      <c r="G408" s="57">
        <v>42000</v>
      </c>
      <c r="H408" s="129">
        <v>724.92</v>
      </c>
      <c r="I408" s="59">
        <v>25</v>
      </c>
      <c r="J408" s="128">
        <v>1205.4000000000001</v>
      </c>
      <c r="K408" s="114">
        <f t="shared" si="82"/>
        <v>2981.9999999999995</v>
      </c>
      <c r="L408" s="73">
        <f t="shared" si="83"/>
        <v>462.00000000000006</v>
      </c>
      <c r="M408" s="127">
        <v>1276.8</v>
      </c>
      <c r="N408" s="59">
        <f t="shared" si="84"/>
        <v>2977.8</v>
      </c>
      <c r="O408" s="59"/>
      <c r="P408" s="59">
        <f t="shared" si="85"/>
        <v>2482.1999999999998</v>
      </c>
      <c r="Q408" s="59">
        <f t="shared" si="86"/>
        <v>3232.12</v>
      </c>
      <c r="R408" s="59">
        <f t="shared" si="87"/>
        <v>6421.7999999999993</v>
      </c>
      <c r="S408" s="59">
        <f t="shared" si="81"/>
        <v>38767.879999999997</v>
      </c>
      <c r="T408" s="74" t="s">
        <v>44</v>
      </c>
    </row>
    <row r="409" spans="1:20" s="39" customFormat="1" x14ac:dyDescent="0.25">
      <c r="A409" s="102">
        <v>403</v>
      </c>
      <c r="B409" s="55" t="s">
        <v>420</v>
      </c>
      <c r="C409" s="55" t="s">
        <v>898</v>
      </c>
      <c r="D409" s="55" t="s">
        <v>418</v>
      </c>
      <c r="E409" s="55" t="s">
        <v>192</v>
      </c>
      <c r="F409" s="56" t="s">
        <v>907</v>
      </c>
      <c r="G409" s="57">
        <v>40000</v>
      </c>
      <c r="H409" s="129">
        <v>442.65</v>
      </c>
      <c r="I409" s="59">
        <v>25</v>
      </c>
      <c r="J409" s="128">
        <v>1148</v>
      </c>
      <c r="K409" s="114">
        <f t="shared" si="82"/>
        <v>2839.9999999999995</v>
      </c>
      <c r="L409" s="73">
        <f t="shared" si="83"/>
        <v>440.00000000000006</v>
      </c>
      <c r="M409" s="127">
        <v>1216</v>
      </c>
      <c r="N409" s="59">
        <f t="shared" si="84"/>
        <v>2836</v>
      </c>
      <c r="O409" s="59"/>
      <c r="P409" s="59">
        <f t="shared" si="85"/>
        <v>2364</v>
      </c>
      <c r="Q409" s="59">
        <f t="shared" si="86"/>
        <v>2831.65</v>
      </c>
      <c r="R409" s="59">
        <f t="shared" si="87"/>
        <v>6116</v>
      </c>
      <c r="S409" s="59">
        <f t="shared" si="81"/>
        <v>37168.35</v>
      </c>
      <c r="T409" s="74" t="s">
        <v>44</v>
      </c>
    </row>
    <row r="410" spans="1:20" s="39" customFormat="1" x14ac:dyDescent="0.25">
      <c r="A410" s="102">
        <v>404</v>
      </c>
      <c r="B410" s="55" t="s">
        <v>419</v>
      </c>
      <c r="C410" s="55" t="s">
        <v>899</v>
      </c>
      <c r="D410" s="55" t="s">
        <v>418</v>
      </c>
      <c r="E410" s="55" t="s">
        <v>38</v>
      </c>
      <c r="F410" s="56" t="s">
        <v>907</v>
      </c>
      <c r="G410" s="57">
        <v>29400</v>
      </c>
      <c r="H410" s="129">
        <v>0</v>
      </c>
      <c r="I410" s="59">
        <v>25</v>
      </c>
      <c r="J410" s="128">
        <v>843.78</v>
      </c>
      <c r="K410" s="114">
        <f t="shared" si="82"/>
        <v>2087.3999999999996</v>
      </c>
      <c r="L410" s="73">
        <f t="shared" si="83"/>
        <v>323.40000000000003</v>
      </c>
      <c r="M410" s="127">
        <v>893.76</v>
      </c>
      <c r="N410" s="59">
        <f t="shared" si="84"/>
        <v>2084.46</v>
      </c>
      <c r="O410" s="59"/>
      <c r="P410" s="59">
        <f t="shared" si="85"/>
        <v>1737.54</v>
      </c>
      <c r="Q410" s="59">
        <f t="shared" si="86"/>
        <v>1762.54</v>
      </c>
      <c r="R410" s="59">
        <f t="shared" si="87"/>
        <v>4495.26</v>
      </c>
      <c r="S410" s="59">
        <f t="shared" si="81"/>
        <v>27637.46</v>
      </c>
      <c r="T410" s="74" t="s">
        <v>44</v>
      </c>
    </row>
    <row r="411" spans="1:20" s="39" customFormat="1" x14ac:dyDescent="0.25">
      <c r="A411" s="102">
        <v>405</v>
      </c>
      <c r="B411" s="55" t="s">
        <v>421</v>
      </c>
      <c r="C411" s="55" t="s">
        <v>899</v>
      </c>
      <c r="D411" s="55" t="s">
        <v>418</v>
      </c>
      <c r="E411" s="55" t="s">
        <v>38</v>
      </c>
      <c r="F411" s="56" t="s">
        <v>907</v>
      </c>
      <c r="G411" s="57">
        <v>25000</v>
      </c>
      <c r="H411" s="129">
        <v>0</v>
      </c>
      <c r="I411" s="59">
        <v>25</v>
      </c>
      <c r="J411" s="128">
        <v>717.5</v>
      </c>
      <c r="K411" s="114">
        <f t="shared" si="82"/>
        <v>1774.9999999999998</v>
      </c>
      <c r="L411" s="73">
        <f t="shared" si="83"/>
        <v>275</v>
      </c>
      <c r="M411" s="127">
        <v>760</v>
      </c>
      <c r="N411" s="59">
        <f t="shared" si="84"/>
        <v>1772.5000000000002</v>
      </c>
      <c r="O411" s="59"/>
      <c r="P411" s="59">
        <f t="shared" si="85"/>
        <v>1477.5</v>
      </c>
      <c r="Q411" s="59">
        <f t="shared" si="86"/>
        <v>1502.5</v>
      </c>
      <c r="R411" s="59">
        <f t="shared" si="87"/>
        <v>3822.5</v>
      </c>
      <c r="S411" s="59">
        <f t="shared" si="81"/>
        <v>23497.5</v>
      </c>
      <c r="T411" s="74" t="s">
        <v>44</v>
      </c>
    </row>
    <row r="412" spans="1:20" s="39" customFormat="1" x14ac:dyDescent="0.25">
      <c r="A412" s="102">
        <v>406</v>
      </c>
      <c r="B412" s="55" t="s">
        <v>422</v>
      </c>
      <c r="C412" s="55" t="s">
        <v>898</v>
      </c>
      <c r="D412" s="55" t="s">
        <v>418</v>
      </c>
      <c r="E412" s="55" t="s">
        <v>38</v>
      </c>
      <c r="F412" s="56" t="s">
        <v>907</v>
      </c>
      <c r="G412" s="57">
        <v>25000</v>
      </c>
      <c r="H412" s="129">
        <v>0</v>
      </c>
      <c r="I412" s="59">
        <v>25</v>
      </c>
      <c r="J412" s="128">
        <v>717.5</v>
      </c>
      <c r="K412" s="114">
        <f t="shared" si="82"/>
        <v>1774.9999999999998</v>
      </c>
      <c r="L412" s="73">
        <f t="shared" si="83"/>
        <v>275</v>
      </c>
      <c r="M412" s="127">
        <v>760</v>
      </c>
      <c r="N412" s="59">
        <f t="shared" si="84"/>
        <v>1772.5000000000002</v>
      </c>
      <c r="O412" s="59"/>
      <c r="P412" s="59">
        <f t="shared" si="85"/>
        <v>1477.5</v>
      </c>
      <c r="Q412" s="59">
        <f t="shared" si="86"/>
        <v>1502.5</v>
      </c>
      <c r="R412" s="59">
        <f t="shared" si="87"/>
        <v>3822.5</v>
      </c>
      <c r="S412" s="59">
        <f t="shared" si="81"/>
        <v>23497.5</v>
      </c>
      <c r="T412" s="74" t="s">
        <v>44</v>
      </c>
    </row>
    <row r="413" spans="1:20" s="39" customFormat="1" x14ac:dyDescent="0.25">
      <c r="A413" s="102">
        <v>407</v>
      </c>
      <c r="B413" s="55" t="s">
        <v>425</v>
      </c>
      <c r="C413" s="55" t="s">
        <v>898</v>
      </c>
      <c r="D413" s="55" t="s">
        <v>418</v>
      </c>
      <c r="E413" s="55" t="s">
        <v>68</v>
      </c>
      <c r="F413" s="56" t="s">
        <v>906</v>
      </c>
      <c r="G413" s="57">
        <v>25000</v>
      </c>
      <c r="H413" s="129">
        <v>0</v>
      </c>
      <c r="I413" s="59">
        <v>25</v>
      </c>
      <c r="J413" s="128">
        <v>717.5</v>
      </c>
      <c r="K413" s="114">
        <f t="shared" si="82"/>
        <v>1774.9999999999998</v>
      </c>
      <c r="L413" s="73">
        <f t="shared" si="83"/>
        <v>275</v>
      </c>
      <c r="M413" s="127">
        <v>760</v>
      </c>
      <c r="N413" s="59">
        <f t="shared" si="84"/>
        <v>1772.5000000000002</v>
      </c>
      <c r="O413" s="59"/>
      <c r="P413" s="59">
        <f t="shared" si="85"/>
        <v>1477.5</v>
      </c>
      <c r="Q413" s="59">
        <f t="shared" si="86"/>
        <v>1502.5</v>
      </c>
      <c r="R413" s="59">
        <f t="shared" si="87"/>
        <v>3822.5</v>
      </c>
      <c r="S413" s="59">
        <f t="shared" si="81"/>
        <v>23497.5</v>
      </c>
      <c r="T413" s="74" t="s">
        <v>44</v>
      </c>
    </row>
    <row r="414" spans="1:20" s="46" customFormat="1" x14ac:dyDescent="0.25">
      <c r="A414" s="102">
        <v>408</v>
      </c>
      <c r="B414" s="55" t="s">
        <v>133</v>
      </c>
      <c r="C414" s="55" t="s">
        <v>898</v>
      </c>
      <c r="D414" s="55" t="s">
        <v>418</v>
      </c>
      <c r="E414" s="55" t="s">
        <v>135</v>
      </c>
      <c r="F414" s="56" t="s">
        <v>906</v>
      </c>
      <c r="G414" s="57">
        <v>25000</v>
      </c>
      <c r="H414" s="129">
        <v>0</v>
      </c>
      <c r="I414" s="59">
        <v>25</v>
      </c>
      <c r="J414" s="128">
        <v>717.5</v>
      </c>
      <c r="K414" s="114">
        <f t="shared" si="82"/>
        <v>1774.9999999999998</v>
      </c>
      <c r="L414" s="73">
        <f t="shared" si="83"/>
        <v>275</v>
      </c>
      <c r="M414" s="127">
        <v>760</v>
      </c>
      <c r="N414" s="59">
        <f t="shared" si="84"/>
        <v>1772.5000000000002</v>
      </c>
      <c r="O414" s="59"/>
      <c r="P414" s="59">
        <f t="shared" si="85"/>
        <v>1477.5</v>
      </c>
      <c r="Q414" s="59">
        <f t="shared" si="86"/>
        <v>1502.5</v>
      </c>
      <c r="R414" s="59">
        <f t="shared" si="87"/>
        <v>3822.5</v>
      </c>
      <c r="S414" s="59">
        <f t="shared" si="81"/>
        <v>23497.5</v>
      </c>
      <c r="T414" s="74" t="s">
        <v>44</v>
      </c>
    </row>
    <row r="415" spans="1:20" s="39" customFormat="1" x14ac:dyDescent="0.25">
      <c r="A415" s="102">
        <v>409</v>
      </c>
      <c r="B415" s="55" t="s">
        <v>132</v>
      </c>
      <c r="C415" s="55" t="s">
        <v>898</v>
      </c>
      <c r="D415" s="55" t="s">
        <v>418</v>
      </c>
      <c r="E415" s="55" t="s">
        <v>135</v>
      </c>
      <c r="F415" s="56" t="s">
        <v>906</v>
      </c>
      <c r="G415" s="57">
        <v>25000</v>
      </c>
      <c r="H415" s="129">
        <v>0</v>
      </c>
      <c r="I415" s="59">
        <v>25</v>
      </c>
      <c r="J415" s="128">
        <v>717.5</v>
      </c>
      <c r="K415" s="114">
        <f t="shared" si="82"/>
        <v>1774.9999999999998</v>
      </c>
      <c r="L415" s="73">
        <f t="shared" si="83"/>
        <v>275</v>
      </c>
      <c r="M415" s="127">
        <v>760</v>
      </c>
      <c r="N415" s="59">
        <f t="shared" si="84"/>
        <v>1772.5000000000002</v>
      </c>
      <c r="O415" s="59"/>
      <c r="P415" s="59">
        <f t="shared" si="85"/>
        <v>1477.5</v>
      </c>
      <c r="Q415" s="59">
        <f t="shared" si="86"/>
        <v>1502.5</v>
      </c>
      <c r="R415" s="59">
        <f t="shared" si="87"/>
        <v>3822.5</v>
      </c>
      <c r="S415" s="59">
        <f t="shared" si="81"/>
        <v>23497.5</v>
      </c>
      <c r="T415" s="74" t="s">
        <v>44</v>
      </c>
    </row>
    <row r="416" spans="1:20" s="39" customFormat="1" x14ac:dyDescent="0.25">
      <c r="A416" s="102">
        <v>410</v>
      </c>
      <c r="B416" s="55" t="s">
        <v>603</v>
      </c>
      <c r="C416" s="55" t="s">
        <v>899</v>
      </c>
      <c r="D416" s="55" t="s">
        <v>492</v>
      </c>
      <c r="E416" s="55" t="s">
        <v>823</v>
      </c>
      <c r="F416" s="56" t="s">
        <v>907</v>
      </c>
      <c r="G416" s="57">
        <v>85000</v>
      </c>
      <c r="H416" s="124">
        <v>8576.99</v>
      </c>
      <c r="I416" s="59">
        <v>25</v>
      </c>
      <c r="J416" s="128">
        <v>2439.5</v>
      </c>
      <c r="K416" s="114">
        <f t="shared" si="82"/>
        <v>6034.9999999999991</v>
      </c>
      <c r="L416" s="73">
        <f t="shared" si="83"/>
        <v>935.00000000000011</v>
      </c>
      <c r="M416" s="127">
        <v>2584</v>
      </c>
      <c r="N416" s="59">
        <f t="shared" si="84"/>
        <v>6026.5</v>
      </c>
      <c r="O416" s="59"/>
      <c r="P416" s="59">
        <f t="shared" si="85"/>
        <v>5023.5</v>
      </c>
      <c r="Q416" s="59">
        <f t="shared" si="86"/>
        <v>13625.49</v>
      </c>
      <c r="R416" s="59">
        <f t="shared" si="87"/>
        <v>12996.5</v>
      </c>
      <c r="S416" s="59">
        <f t="shared" si="81"/>
        <v>71374.509999999995</v>
      </c>
      <c r="T416" s="74" t="s">
        <v>44</v>
      </c>
    </row>
    <row r="417" spans="1:20" s="39" customFormat="1" x14ac:dyDescent="0.25">
      <c r="A417" s="102">
        <v>411</v>
      </c>
      <c r="B417" s="55" t="s">
        <v>498</v>
      </c>
      <c r="C417" s="55" t="s">
        <v>899</v>
      </c>
      <c r="D417" s="55" t="s">
        <v>492</v>
      </c>
      <c r="E417" s="55" t="s">
        <v>826</v>
      </c>
      <c r="F417" s="56" t="s">
        <v>907</v>
      </c>
      <c r="G417" s="57">
        <v>75000</v>
      </c>
      <c r="H417" s="124">
        <v>6309.38</v>
      </c>
      <c r="I417" s="59">
        <v>25</v>
      </c>
      <c r="J417" s="128">
        <v>2152.5</v>
      </c>
      <c r="K417" s="114">
        <f t="shared" si="82"/>
        <v>5324.9999999999991</v>
      </c>
      <c r="L417" s="73">
        <f t="shared" si="83"/>
        <v>825.00000000000011</v>
      </c>
      <c r="M417" s="127">
        <v>2280</v>
      </c>
      <c r="N417" s="59">
        <f t="shared" si="84"/>
        <v>5317.5</v>
      </c>
      <c r="O417" s="59"/>
      <c r="P417" s="59">
        <f t="shared" si="85"/>
        <v>4432.5</v>
      </c>
      <c r="Q417" s="59">
        <f t="shared" si="86"/>
        <v>10766.880000000001</v>
      </c>
      <c r="R417" s="59">
        <f t="shared" si="87"/>
        <v>11467.5</v>
      </c>
      <c r="S417" s="59">
        <f t="shared" si="81"/>
        <v>64233.119999999995</v>
      </c>
      <c r="T417" s="74" t="s">
        <v>44</v>
      </c>
    </row>
    <row r="418" spans="1:20" s="39" customFormat="1" x14ac:dyDescent="0.25">
      <c r="A418" s="102">
        <v>412</v>
      </c>
      <c r="B418" s="55" t="s">
        <v>501</v>
      </c>
      <c r="C418" s="55" t="s">
        <v>898</v>
      </c>
      <c r="D418" s="55" t="s">
        <v>492</v>
      </c>
      <c r="E418" s="55" t="s">
        <v>826</v>
      </c>
      <c r="F418" s="56" t="s">
        <v>907</v>
      </c>
      <c r="G418" s="57">
        <v>75000</v>
      </c>
      <c r="H418" s="124">
        <v>5623.19</v>
      </c>
      <c r="I418" s="59">
        <v>25</v>
      </c>
      <c r="J418" s="128">
        <v>2152.5</v>
      </c>
      <c r="K418" s="114">
        <f t="shared" si="82"/>
        <v>5324.9999999999991</v>
      </c>
      <c r="L418" s="73">
        <f t="shared" si="83"/>
        <v>825.00000000000011</v>
      </c>
      <c r="M418" s="127">
        <v>2280</v>
      </c>
      <c r="N418" s="59">
        <f t="shared" si="84"/>
        <v>5317.5</v>
      </c>
      <c r="O418" s="59"/>
      <c r="P418" s="59">
        <f t="shared" si="85"/>
        <v>4432.5</v>
      </c>
      <c r="Q418" s="59">
        <f t="shared" si="86"/>
        <v>10080.689999999999</v>
      </c>
      <c r="R418" s="59">
        <f t="shared" si="87"/>
        <v>11467.5</v>
      </c>
      <c r="S418" s="59">
        <f t="shared" si="81"/>
        <v>64919.31</v>
      </c>
      <c r="T418" s="74" t="s">
        <v>44</v>
      </c>
    </row>
    <row r="419" spans="1:20" s="39" customFormat="1" x14ac:dyDescent="0.25">
      <c r="A419" s="102">
        <v>413</v>
      </c>
      <c r="B419" s="55" t="s">
        <v>461</v>
      </c>
      <c r="C419" s="55" t="s">
        <v>898</v>
      </c>
      <c r="D419" s="55" t="s">
        <v>492</v>
      </c>
      <c r="E419" s="55" t="s">
        <v>146</v>
      </c>
      <c r="F419" s="56" t="s">
        <v>907</v>
      </c>
      <c r="G419" s="57">
        <v>70000</v>
      </c>
      <c r="H419" s="124">
        <v>4682.29</v>
      </c>
      <c r="I419" s="59">
        <v>25</v>
      </c>
      <c r="J419" s="128">
        <v>2009</v>
      </c>
      <c r="K419" s="114">
        <f t="shared" si="82"/>
        <v>4970</v>
      </c>
      <c r="L419" s="73">
        <f t="shared" si="83"/>
        <v>770.00000000000011</v>
      </c>
      <c r="M419" s="127">
        <v>2128</v>
      </c>
      <c r="N419" s="59">
        <f t="shared" si="84"/>
        <v>4963</v>
      </c>
      <c r="O419" s="59"/>
      <c r="P419" s="59">
        <f t="shared" si="85"/>
        <v>4137</v>
      </c>
      <c r="Q419" s="59">
        <f t="shared" si="86"/>
        <v>8844.2900000000009</v>
      </c>
      <c r="R419" s="59">
        <f t="shared" si="87"/>
        <v>10703</v>
      </c>
      <c r="S419" s="59">
        <f t="shared" si="81"/>
        <v>61155.71</v>
      </c>
      <c r="T419" s="74" t="s">
        <v>44</v>
      </c>
    </row>
    <row r="420" spans="1:20" s="39" customFormat="1" x14ac:dyDescent="0.25">
      <c r="A420" s="102">
        <v>414</v>
      </c>
      <c r="B420" s="55" t="s">
        <v>493</v>
      </c>
      <c r="C420" s="55" t="s">
        <v>898</v>
      </c>
      <c r="D420" s="55" t="s">
        <v>492</v>
      </c>
      <c r="E420" s="55" t="s">
        <v>146</v>
      </c>
      <c r="F420" s="56" t="s">
        <v>906</v>
      </c>
      <c r="G420" s="57">
        <v>85000</v>
      </c>
      <c r="H420" s="124">
        <v>8148.13</v>
      </c>
      <c r="I420" s="59">
        <v>25</v>
      </c>
      <c r="J420" s="128">
        <v>2439.5</v>
      </c>
      <c r="K420" s="114">
        <f t="shared" si="82"/>
        <v>6034.9999999999991</v>
      </c>
      <c r="L420" s="73">
        <f t="shared" si="83"/>
        <v>935.00000000000011</v>
      </c>
      <c r="M420" s="127">
        <v>2584</v>
      </c>
      <c r="N420" s="59">
        <f t="shared" si="84"/>
        <v>6026.5</v>
      </c>
      <c r="O420" s="59"/>
      <c r="P420" s="59">
        <f t="shared" si="85"/>
        <v>5023.5</v>
      </c>
      <c r="Q420" s="59">
        <f t="shared" si="86"/>
        <v>13196.630000000001</v>
      </c>
      <c r="R420" s="59">
        <f t="shared" si="87"/>
        <v>12996.5</v>
      </c>
      <c r="S420" s="59">
        <f t="shared" si="81"/>
        <v>71803.37</v>
      </c>
      <c r="T420" s="74" t="s">
        <v>44</v>
      </c>
    </row>
    <row r="421" spans="1:20" s="39" customFormat="1" x14ac:dyDescent="0.25">
      <c r="A421" s="102">
        <v>415</v>
      </c>
      <c r="B421" s="55" t="s">
        <v>494</v>
      </c>
      <c r="C421" s="55" t="s">
        <v>899</v>
      </c>
      <c r="D421" s="55" t="s">
        <v>492</v>
      </c>
      <c r="E421" s="55" t="s">
        <v>146</v>
      </c>
      <c r="F421" s="56" t="s">
        <v>907</v>
      </c>
      <c r="G421" s="57">
        <v>70000</v>
      </c>
      <c r="H421" s="124">
        <v>5368.48</v>
      </c>
      <c r="I421" s="59">
        <v>25</v>
      </c>
      <c r="J421" s="128">
        <v>2009</v>
      </c>
      <c r="K421" s="114">
        <f t="shared" si="82"/>
        <v>4970</v>
      </c>
      <c r="L421" s="73">
        <f t="shared" si="83"/>
        <v>770.00000000000011</v>
      </c>
      <c r="M421" s="127">
        <v>2128</v>
      </c>
      <c r="N421" s="59">
        <f t="shared" si="84"/>
        <v>4963</v>
      </c>
      <c r="O421" s="59"/>
      <c r="P421" s="59">
        <f t="shared" si="85"/>
        <v>4137</v>
      </c>
      <c r="Q421" s="59">
        <f t="shared" si="86"/>
        <v>9530.48</v>
      </c>
      <c r="R421" s="59">
        <f t="shared" si="87"/>
        <v>10703</v>
      </c>
      <c r="S421" s="59">
        <f t="shared" si="81"/>
        <v>60469.520000000004</v>
      </c>
      <c r="T421" s="74" t="s">
        <v>44</v>
      </c>
    </row>
    <row r="422" spans="1:20" s="39" customFormat="1" x14ac:dyDescent="0.25">
      <c r="A422" s="102">
        <v>416</v>
      </c>
      <c r="B422" s="55" t="s">
        <v>495</v>
      </c>
      <c r="C422" s="55" t="s">
        <v>898</v>
      </c>
      <c r="D422" s="55" t="s">
        <v>492</v>
      </c>
      <c r="E422" s="55" t="s">
        <v>146</v>
      </c>
      <c r="F422" s="56" t="s">
        <v>907</v>
      </c>
      <c r="G422" s="57">
        <v>70000</v>
      </c>
      <c r="H422" s="124">
        <v>5368.48</v>
      </c>
      <c r="I422" s="59">
        <v>25</v>
      </c>
      <c r="J422" s="128">
        <v>2009</v>
      </c>
      <c r="K422" s="114">
        <f t="shared" si="82"/>
        <v>4970</v>
      </c>
      <c r="L422" s="73">
        <f t="shared" si="83"/>
        <v>770.00000000000011</v>
      </c>
      <c r="M422" s="127">
        <v>2128</v>
      </c>
      <c r="N422" s="59">
        <f t="shared" si="84"/>
        <v>4963</v>
      </c>
      <c r="O422" s="59"/>
      <c r="P422" s="59">
        <f t="shared" si="85"/>
        <v>4137</v>
      </c>
      <c r="Q422" s="59">
        <f t="shared" si="86"/>
        <v>9530.48</v>
      </c>
      <c r="R422" s="59">
        <f t="shared" si="87"/>
        <v>10703</v>
      </c>
      <c r="S422" s="59">
        <f t="shared" si="81"/>
        <v>60469.520000000004</v>
      </c>
      <c r="T422" s="74" t="s">
        <v>44</v>
      </c>
    </row>
    <row r="423" spans="1:20" s="39" customFormat="1" x14ac:dyDescent="0.25">
      <c r="A423" s="102">
        <v>417</v>
      </c>
      <c r="B423" s="55" t="s">
        <v>527</v>
      </c>
      <c r="C423" s="55" t="s">
        <v>899</v>
      </c>
      <c r="D423" s="55" t="s">
        <v>492</v>
      </c>
      <c r="E423" s="55" t="s">
        <v>146</v>
      </c>
      <c r="F423" s="56" t="s">
        <v>907</v>
      </c>
      <c r="G423" s="69">
        <v>70000</v>
      </c>
      <c r="H423" s="126">
        <v>5025.38</v>
      </c>
      <c r="I423" s="59">
        <v>25</v>
      </c>
      <c r="J423" s="130">
        <v>2009</v>
      </c>
      <c r="K423" s="118">
        <f t="shared" si="82"/>
        <v>4970</v>
      </c>
      <c r="L423" s="73">
        <f t="shared" si="83"/>
        <v>770.00000000000011</v>
      </c>
      <c r="M423" s="153">
        <v>2128</v>
      </c>
      <c r="N423" s="71">
        <f t="shared" si="84"/>
        <v>4963</v>
      </c>
      <c r="O423" s="71"/>
      <c r="P423" s="71">
        <f t="shared" si="85"/>
        <v>4137</v>
      </c>
      <c r="Q423" s="59">
        <f t="shared" si="86"/>
        <v>9187.380000000001</v>
      </c>
      <c r="R423" s="71">
        <f t="shared" si="87"/>
        <v>10703</v>
      </c>
      <c r="S423" s="71">
        <f t="shared" si="81"/>
        <v>60812.619999999995</v>
      </c>
      <c r="T423" s="74" t="s">
        <v>44</v>
      </c>
    </row>
    <row r="424" spans="1:20" s="39" customFormat="1" x14ac:dyDescent="0.25">
      <c r="A424" s="102">
        <v>418</v>
      </c>
      <c r="B424" s="55" t="s">
        <v>763</v>
      </c>
      <c r="C424" s="55" t="s">
        <v>898</v>
      </c>
      <c r="D424" s="55" t="s">
        <v>492</v>
      </c>
      <c r="E424" s="55" t="s">
        <v>146</v>
      </c>
      <c r="F424" s="56" t="s">
        <v>907</v>
      </c>
      <c r="G424" s="69">
        <v>70000</v>
      </c>
      <c r="H424" s="126">
        <v>5025.38</v>
      </c>
      <c r="I424" s="59">
        <v>25</v>
      </c>
      <c r="J424" s="130">
        <v>2009</v>
      </c>
      <c r="K424" s="118">
        <f t="shared" si="82"/>
        <v>4970</v>
      </c>
      <c r="L424" s="73">
        <f t="shared" si="83"/>
        <v>770.00000000000011</v>
      </c>
      <c r="M424" s="153">
        <v>2128</v>
      </c>
      <c r="N424" s="71">
        <f t="shared" si="84"/>
        <v>4963</v>
      </c>
      <c r="O424" s="71"/>
      <c r="P424" s="71">
        <f t="shared" si="85"/>
        <v>4137</v>
      </c>
      <c r="Q424" s="59">
        <f t="shared" si="86"/>
        <v>9187.380000000001</v>
      </c>
      <c r="R424" s="71">
        <f t="shared" si="87"/>
        <v>10703</v>
      </c>
      <c r="S424" s="71">
        <f t="shared" si="81"/>
        <v>60812.619999999995</v>
      </c>
      <c r="T424" s="74" t="s">
        <v>44</v>
      </c>
    </row>
    <row r="425" spans="1:20" s="39" customFormat="1" x14ac:dyDescent="0.25">
      <c r="A425" s="102">
        <v>419</v>
      </c>
      <c r="B425" s="55" t="s">
        <v>496</v>
      </c>
      <c r="C425" s="55" t="s">
        <v>899</v>
      </c>
      <c r="D425" s="55" t="s">
        <v>492</v>
      </c>
      <c r="E425" s="55" t="s">
        <v>146</v>
      </c>
      <c r="F425" s="56" t="s">
        <v>907</v>
      </c>
      <c r="G425" s="57">
        <v>70000</v>
      </c>
      <c r="H425" s="124">
        <v>5368.48</v>
      </c>
      <c r="I425" s="59">
        <v>25</v>
      </c>
      <c r="J425" s="128">
        <v>2009</v>
      </c>
      <c r="K425" s="114">
        <f t="shared" si="82"/>
        <v>4970</v>
      </c>
      <c r="L425" s="73">
        <f t="shared" si="83"/>
        <v>770.00000000000011</v>
      </c>
      <c r="M425" s="127">
        <v>2128</v>
      </c>
      <c r="N425" s="59">
        <f t="shared" si="84"/>
        <v>4963</v>
      </c>
      <c r="O425" s="59"/>
      <c r="P425" s="59">
        <f t="shared" si="85"/>
        <v>4137</v>
      </c>
      <c r="Q425" s="59">
        <f t="shared" si="86"/>
        <v>9530.48</v>
      </c>
      <c r="R425" s="59">
        <f t="shared" si="87"/>
        <v>10703</v>
      </c>
      <c r="S425" s="59">
        <f t="shared" si="81"/>
        <v>60469.520000000004</v>
      </c>
      <c r="T425" s="74" t="s">
        <v>44</v>
      </c>
    </row>
    <row r="426" spans="1:20" s="39" customFormat="1" x14ac:dyDescent="0.25">
      <c r="A426" s="102">
        <v>420</v>
      </c>
      <c r="B426" s="55" t="s">
        <v>497</v>
      </c>
      <c r="C426" s="55" t="s">
        <v>898</v>
      </c>
      <c r="D426" s="55" t="s">
        <v>492</v>
      </c>
      <c r="E426" s="55" t="s">
        <v>146</v>
      </c>
      <c r="F426" s="56" t="s">
        <v>907</v>
      </c>
      <c r="G426" s="57">
        <v>70000</v>
      </c>
      <c r="H426" s="124">
        <v>5368.48</v>
      </c>
      <c r="I426" s="59">
        <v>25</v>
      </c>
      <c r="J426" s="128">
        <v>2009</v>
      </c>
      <c r="K426" s="114">
        <f t="shared" si="82"/>
        <v>4970</v>
      </c>
      <c r="L426" s="73">
        <f t="shared" si="83"/>
        <v>770.00000000000011</v>
      </c>
      <c r="M426" s="127">
        <v>2128</v>
      </c>
      <c r="N426" s="59">
        <f t="shared" si="84"/>
        <v>4963</v>
      </c>
      <c r="O426" s="59"/>
      <c r="P426" s="59">
        <f t="shared" si="85"/>
        <v>4137</v>
      </c>
      <c r="Q426" s="59">
        <f t="shared" si="86"/>
        <v>9530.48</v>
      </c>
      <c r="R426" s="59">
        <f t="shared" si="87"/>
        <v>10703</v>
      </c>
      <c r="S426" s="59">
        <f t="shared" si="81"/>
        <v>60469.520000000004</v>
      </c>
      <c r="T426" s="74" t="s">
        <v>44</v>
      </c>
    </row>
    <row r="427" spans="1:20" s="39" customFormat="1" x14ac:dyDescent="0.25">
      <c r="A427" s="102">
        <v>421</v>
      </c>
      <c r="B427" s="55" t="s">
        <v>499</v>
      </c>
      <c r="C427" s="55" t="s">
        <v>898</v>
      </c>
      <c r="D427" s="55" t="s">
        <v>492</v>
      </c>
      <c r="E427" s="55" t="s">
        <v>146</v>
      </c>
      <c r="F427" s="56" t="s">
        <v>907</v>
      </c>
      <c r="G427" s="57">
        <v>70000</v>
      </c>
      <c r="H427" s="124">
        <v>5368.48</v>
      </c>
      <c r="I427" s="59">
        <v>25</v>
      </c>
      <c r="J427" s="128">
        <v>2009</v>
      </c>
      <c r="K427" s="114">
        <f t="shared" si="82"/>
        <v>4970</v>
      </c>
      <c r="L427" s="73">
        <f t="shared" si="83"/>
        <v>770.00000000000011</v>
      </c>
      <c r="M427" s="127">
        <v>2128</v>
      </c>
      <c r="N427" s="59">
        <f t="shared" si="84"/>
        <v>4963</v>
      </c>
      <c r="O427" s="59"/>
      <c r="P427" s="59">
        <f t="shared" si="85"/>
        <v>4137</v>
      </c>
      <c r="Q427" s="59">
        <f t="shared" si="86"/>
        <v>9530.48</v>
      </c>
      <c r="R427" s="59">
        <f t="shared" si="87"/>
        <v>10703</v>
      </c>
      <c r="S427" s="59">
        <f t="shared" si="81"/>
        <v>60469.520000000004</v>
      </c>
      <c r="T427" s="74" t="s">
        <v>44</v>
      </c>
    </row>
    <row r="428" spans="1:20" s="39" customFormat="1" x14ac:dyDescent="0.25">
      <c r="A428" s="102">
        <v>422</v>
      </c>
      <c r="B428" s="55" t="s">
        <v>500</v>
      </c>
      <c r="C428" s="55" t="s">
        <v>899</v>
      </c>
      <c r="D428" s="55" t="s">
        <v>492</v>
      </c>
      <c r="E428" s="55" t="s">
        <v>146</v>
      </c>
      <c r="F428" s="56" t="s">
        <v>907</v>
      </c>
      <c r="G428" s="57">
        <v>70000</v>
      </c>
      <c r="H428" s="124">
        <v>5368.48</v>
      </c>
      <c r="I428" s="59">
        <v>25</v>
      </c>
      <c r="J428" s="128">
        <v>2009</v>
      </c>
      <c r="K428" s="114">
        <f t="shared" si="82"/>
        <v>4970</v>
      </c>
      <c r="L428" s="73">
        <f t="shared" si="83"/>
        <v>770.00000000000011</v>
      </c>
      <c r="M428" s="127">
        <v>2128</v>
      </c>
      <c r="N428" s="59">
        <f t="shared" si="84"/>
        <v>4963</v>
      </c>
      <c r="O428" s="59"/>
      <c r="P428" s="59">
        <f t="shared" si="85"/>
        <v>4137</v>
      </c>
      <c r="Q428" s="59">
        <f t="shared" si="86"/>
        <v>9530.48</v>
      </c>
      <c r="R428" s="59">
        <f t="shared" si="87"/>
        <v>10703</v>
      </c>
      <c r="S428" s="59">
        <f t="shared" si="81"/>
        <v>60469.520000000004</v>
      </c>
      <c r="T428" s="74" t="s">
        <v>44</v>
      </c>
    </row>
    <row r="429" spans="1:20" s="39" customFormat="1" x14ac:dyDescent="0.25">
      <c r="A429" s="102">
        <v>423</v>
      </c>
      <c r="B429" s="55" t="s">
        <v>502</v>
      </c>
      <c r="C429" s="55" t="s">
        <v>898</v>
      </c>
      <c r="D429" s="55" t="s">
        <v>492</v>
      </c>
      <c r="E429" s="55" t="s">
        <v>146</v>
      </c>
      <c r="F429" s="56" t="s">
        <v>907</v>
      </c>
      <c r="G429" s="57">
        <v>70000</v>
      </c>
      <c r="H429" s="124">
        <v>5025.38</v>
      </c>
      <c r="I429" s="59">
        <v>25</v>
      </c>
      <c r="J429" s="128">
        <v>2009</v>
      </c>
      <c r="K429" s="114">
        <f t="shared" si="82"/>
        <v>4970</v>
      </c>
      <c r="L429" s="73">
        <f t="shared" si="83"/>
        <v>770.00000000000011</v>
      </c>
      <c r="M429" s="127">
        <v>2128</v>
      </c>
      <c r="N429" s="59">
        <f t="shared" si="84"/>
        <v>4963</v>
      </c>
      <c r="O429" s="59"/>
      <c r="P429" s="59">
        <f t="shared" si="85"/>
        <v>4137</v>
      </c>
      <c r="Q429" s="59">
        <f t="shared" si="86"/>
        <v>9187.380000000001</v>
      </c>
      <c r="R429" s="59">
        <f t="shared" si="87"/>
        <v>10703</v>
      </c>
      <c r="S429" s="59">
        <f t="shared" si="81"/>
        <v>60812.619999999995</v>
      </c>
      <c r="T429" s="74" t="s">
        <v>44</v>
      </c>
    </row>
    <row r="430" spans="1:20" s="39" customFormat="1" x14ac:dyDescent="0.25">
      <c r="A430" s="102">
        <v>424</v>
      </c>
      <c r="B430" s="55" t="s">
        <v>503</v>
      </c>
      <c r="C430" s="55" t="s">
        <v>898</v>
      </c>
      <c r="D430" s="55" t="s">
        <v>492</v>
      </c>
      <c r="E430" s="55" t="s">
        <v>146</v>
      </c>
      <c r="F430" s="56" t="s">
        <v>907</v>
      </c>
      <c r="G430" s="57">
        <v>70000</v>
      </c>
      <c r="H430" s="124">
        <v>5025.38</v>
      </c>
      <c r="I430" s="59">
        <v>25</v>
      </c>
      <c r="J430" s="128">
        <v>2009</v>
      </c>
      <c r="K430" s="114">
        <f t="shared" si="82"/>
        <v>4970</v>
      </c>
      <c r="L430" s="73">
        <f t="shared" si="83"/>
        <v>770.00000000000011</v>
      </c>
      <c r="M430" s="127">
        <v>2128</v>
      </c>
      <c r="N430" s="59">
        <f t="shared" si="84"/>
        <v>4963</v>
      </c>
      <c r="O430" s="59"/>
      <c r="P430" s="59">
        <f t="shared" si="85"/>
        <v>4137</v>
      </c>
      <c r="Q430" s="59">
        <f t="shared" si="86"/>
        <v>9187.380000000001</v>
      </c>
      <c r="R430" s="59">
        <f t="shared" si="87"/>
        <v>10703</v>
      </c>
      <c r="S430" s="59">
        <f t="shared" si="81"/>
        <v>60812.619999999995</v>
      </c>
      <c r="T430" s="74" t="s">
        <v>44</v>
      </c>
    </row>
    <row r="431" spans="1:20" s="39" customFormat="1" x14ac:dyDescent="0.25">
      <c r="A431" s="102">
        <v>425</v>
      </c>
      <c r="B431" s="55" t="s">
        <v>504</v>
      </c>
      <c r="C431" s="55" t="s">
        <v>898</v>
      </c>
      <c r="D431" s="55" t="s">
        <v>492</v>
      </c>
      <c r="E431" s="55" t="s">
        <v>146</v>
      </c>
      <c r="F431" s="56" t="s">
        <v>907</v>
      </c>
      <c r="G431" s="57">
        <v>70000</v>
      </c>
      <c r="H431" s="124">
        <v>5368.48</v>
      </c>
      <c r="I431" s="59">
        <v>25</v>
      </c>
      <c r="J431" s="128">
        <v>2009</v>
      </c>
      <c r="K431" s="114">
        <f t="shared" si="82"/>
        <v>4970</v>
      </c>
      <c r="L431" s="73">
        <f t="shared" si="83"/>
        <v>770.00000000000011</v>
      </c>
      <c r="M431" s="127">
        <v>2128</v>
      </c>
      <c r="N431" s="59">
        <f t="shared" si="84"/>
        <v>4963</v>
      </c>
      <c r="O431" s="59"/>
      <c r="P431" s="59">
        <f t="shared" si="85"/>
        <v>4137</v>
      </c>
      <c r="Q431" s="59">
        <f t="shared" si="86"/>
        <v>9530.48</v>
      </c>
      <c r="R431" s="59">
        <f t="shared" si="87"/>
        <v>10703</v>
      </c>
      <c r="S431" s="59">
        <f t="shared" si="81"/>
        <v>60469.520000000004</v>
      </c>
      <c r="T431" s="74" t="s">
        <v>44</v>
      </c>
    </row>
    <row r="432" spans="1:20" s="39" customFormat="1" x14ac:dyDescent="0.25">
      <c r="A432" s="102">
        <v>426</v>
      </c>
      <c r="B432" s="55" t="s">
        <v>505</v>
      </c>
      <c r="C432" s="55" t="s">
        <v>899</v>
      </c>
      <c r="D432" s="55" t="s">
        <v>492</v>
      </c>
      <c r="E432" s="55" t="s">
        <v>146</v>
      </c>
      <c r="F432" s="56" t="s">
        <v>907</v>
      </c>
      <c r="G432" s="57">
        <v>70000</v>
      </c>
      <c r="H432" s="124">
        <v>5368.48</v>
      </c>
      <c r="I432" s="59">
        <v>25</v>
      </c>
      <c r="J432" s="128">
        <v>2009</v>
      </c>
      <c r="K432" s="114">
        <f t="shared" si="82"/>
        <v>4970</v>
      </c>
      <c r="L432" s="73">
        <f t="shared" si="83"/>
        <v>770.00000000000011</v>
      </c>
      <c r="M432" s="127">
        <v>2128</v>
      </c>
      <c r="N432" s="59">
        <f t="shared" si="84"/>
        <v>4963</v>
      </c>
      <c r="O432" s="59"/>
      <c r="P432" s="59">
        <f t="shared" si="85"/>
        <v>4137</v>
      </c>
      <c r="Q432" s="59">
        <f t="shared" si="86"/>
        <v>9530.48</v>
      </c>
      <c r="R432" s="59">
        <f t="shared" si="87"/>
        <v>10703</v>
      </c>
      <c r="S432" s="59">
        <f t="shared" si="81"/>
        <v>60469.520000000004</v>
      </c>
      <c r="T432" s="74" t="s">
        <v>44</v>
      </c>
    </row>
    <row r="433" spans="1:20" s="39" customFormat="1" x14ac:dyDescent="0.25">
      <c r="A433" s="102">
        <v>427</v>
      </c>
      <c r="B433" s="55" t="s">
        <v>449</v>
      </c>
      <c r="C433" s="55" t="s">
        <v>898</v>
      </c>
      <c r="D433" s="55" t="s">
        <v>492</v>
      </c>
      <c r="E433" s="55" t="s">
        <v>146</v>
      </c>
      <c r="F433" s="56" t="s">
        <v>907</v>
      </c>
      <c r="G433" s="57">
        <v>70000</v>
      </c>
      <c r="H433" s="124">
        <v>5025.38</v>
      </c>
      <c r="I433" s="59">
        <v>25</v>
      </c>
      <c r="J433" s="128">
        <v>2009</v>
      </c>
      <c r="K433" s="114">
        <f t="shared" si="82"/>
        <v>4970</v>
      </c>
      <c r="L433" s="73">
        <f t="shared" si="83"/>
        <v>770.00000000000011</v>
      </c>
      <c r="M433" s="127">
        <v>2128</v>
      </c>
      <c r="N433" s="59">
        <f t="shared" si="84"/>
        <v>4963</v>
      </c>
      <c r="O433" s="59"/>
      <c r="P433" s="59">
        <f t="shared" si="85"/>
        <v>4137</v>
      </c>
      <c r="Q433" s="59">
        <f t="shared" si="86"/>
        <v>9187.380000000001</v>
      </c>
      <c r="R433" s="59">
        <f t="shared" si="87"/>
        <v>10703</v>
      </c>
      <c r="S433" s="59">
        <f t="shared" si="81"/>
        <v>60812.619999999995</v>
      </c>
      <c r="T433" s="74" t="s">
        <v>44</v>
      </c>
    </row>
    <row r="434" spans="1:20" s="39" customFormat="1" x14ac:dyDescent="0.25">
      <c r="A434" s="102">
        <v>428</v>
      </c>
      <c r="B434" s="55" t="s">
        <v>507</v>
      </c>
      <c r="C434" s="55" t="s">
        <v>898</v>
      </c>
      <c r="D434" s="55" t="s">
        <v>492</v>
      </c>
      <c r="E434" s="55" t="s">
        <v>146</v>
      </c>
      <c r="F434" s="56" t="s">
        <v>907</v>
      </c>
      <c r="G434" s="57">
        <v>70000</v>
      </c>
      <c r="H434" s="124">
        <v>5368.48</v>
      </c>
      <c r="I434" s="59">
        <v>25</v>
      </c>
      <c r="J434" s="128">
        <v>2009</v>
      </c>
      <c r="K434" s="114">
        <f t="shared" si="82"/>
        <v>4970</v>
      </c>
      <c r="L434" s="73">
        <f t="shared" si="83"/>
        <v>770.00000000000011</v>
      </c>
      <c r="M434" s="127">
        <v>2128</v>
      </c>
      <c r="N434" s="59">
        <f t="shared" si="84"/>
        <v>4963</v>
      </c>
      <c r="O434" s="59"/>
      <c r="P434" s="59">
        <f t="shared" si="85"/>
        <v>4137</v>
      </c>
      <c r="Q434" s="59">
        <f t="shared" si="86"/>
        <v>9530.48</v>
      </c>
      <c r="R434" s="59">
        <f t="shared" si="87"/>
        <v>10703</v>
      </c>
      <c r="S434" s="59">
        <f t="shared" si="81"/>
        <v>60469.520000000004</v>
      </c>
      <c r="T434" s="74" t="s">
        <v>44</v>
      </c>
    </row>
    <row r="435" spans="1:20" s="39" customFormat="1" x14ac:dyDescent="0.25">
      <c r="A435" s="102">
        <v>429</v>
      </c>
      <c r="B435" s="55" t="s">
        <v>508</v>
      </c>
      <c r="C435" s="55" t="s">
        <v>898</v>
      </c>
      <c r="D435" s="55" t="s">
        <v>492</v>
      </c>
      <c r="E435" s="55" t="s">
        <v>146</v>
      </c>
      <c r="F435" s="56" t="s">
        <v>907</v>
      </c>
      <c r="G435" s="57">
        <v>70000</v>
      </c>
      <c r="H435" s="124">
        <v>5368.48</v>
      </c>
      <c r="I435" s="59">
        <v>25</v>
      </c>
      <c r="J435" s="128">
        <v>2009</v>
      </c>
      <c r="K435" s="114">
        <f t="shared" si="82"/>
        <v>4970</v>
      </c>
      <c r="L435" s="73">
        <f t="shared" si="83"/>
        <v>770.00000000000011</v>
      </c>
      <c r="M435" s="127">
        <v>2128</v>
      </c>
      <c r="N435" s="59">
        <f t="shared" si="84"/>
        <v>4963</v>
      </c>
      <c r="O435" s="59"/>
      <c r="P435" s="59">
        <f t="shared" si="85"/>
        <v>4137</v>
      </c>
      <c r="Q435" s="59">
        <f t="shared" si="86"/>
        <v>9530.48</v>
      </c>
      <c r="R435" s="59">
        <f t="shared" si="87"/>
        <v>10703</v>
      </c>
      <c r="S435" s="59">
        <f t="shared" si="81"/>
        <v>60469.520000000004</v>
      </c>
      <c r="T435" s="74" t="s">
        <v>44</v>
      </c>
    </row>
    <row r="436" spans="1:20" s="39" customFormat="1" x14ac:dyDescent="0.25">
      <c r="A436" s="102">
        <v>430</v>
      </c>
      <c r="B436" s="55" t="s">
        <v>510</v>
      </c>
      <c r="C436" s="55" t="s">
        <v>898</v>
      </c>
      <c r="D436" s="55" t="s">
        <v>492</v>
      </c>
      <c r="E436" s="55" t="s">
        <v>146</v>
      </c>
      <c r="F436" s="56" t="s">
        <v>907</v>
      </c>
      <c r="G436" s="57">
        <v>70000</v>
      </c>
      <c r="H436" s="124">
        <v>5025.38</v>
      </c>
      <c r="I436" s="59">
        <v>25</v>
      </c>
      <c r="J436" s="128">
        <v>2009</v>
      </c>
      <c r="K436" s="114">
        <f t="shared" si="82"/>
        <v>4970</v>
      </c>
      <c r="L436" s="73">
        <f t="shared" si="83"/>
        <v>770.00000000000011</v>
      </c>
      <c r="M436" s="127">
        <v>2128</v>
      </c>
      <c r="N436" s="59">
        <f t="shared" si="84"/>
        <v>4963</v>
      </c>
      <c r="O436" s="59"/>
      <c r="P436" s="59">
        <f t="shared" si="85"/>
        <v>4137</v>
      </c>
      <c r="Q436" s="59">
        <f t="shared" si="86"/>
        <v>9187.380000000001</v>
      </c>
      <c r="R436" s="59">
        <f t="shared" si="87"/>
        <v>10703</v>
      </c>
      <c r="S436" s="59">
        <f t="shared" si="81"/>
        <v>60812.619999999995</v>
      </c>
      <c r="T436" s="74" t="s">
        <v>44</v>
      </c>
    </row>
    <row r="437" spans="1:20" s="39" customFormat="1" x14ac:dyDescent="0.25">
      <c r="A437" s="102">
        <v>431</v>
      </c>
      <c r="B437" s="55" t="s">
        <v>511</v>
      </c>
      <c r="C437" s="55" t="s">
        <v>898</v>
      </c>
      <c r="D437" s="55" t="s">
        <v>492</v>
      </c>
      <c r="E437" s="55" t="s">
        <v>38</v>
      </c>
      <c r="F437" s="56" t="s">
        <v>907</v>
      </c>
      <c r="G437" s="57">
        <v>25000</v>
      </c>
      <c r="H437" s="129">
        <v>0</v>
      </c>
      <c r="I437" s="59">
        <v>25</v>
      </c>
      <c r="J437" s="128">
        <v>717.5</v>
      </c>
      <c r="K437" s="114">
        <f t="shared" si="82"/>
        <v>1774.9999999999998</v>
      </c>
      <c r="L437" s="73">
        <f t="shared" si="83"/>
        <v>275</v>
      </c>
      <c r="M437" s="127">
        <v>760</v>
      </c>
      <c r="N437" s="59">
        <f t="shared" si="84"/>
        <v>1772.5000000000002</v>
      </c>
      <c r="O437" s="59"/>
      <c r="P437" s="59">
        <f t="shared" si="85"/>
        <v>1477.5</v>
      </c>
      <c r="Q437" s="59">
        <f t="shared" si="86"/>
        <v>1502.5</v>
      </c>
      <c r="R437" s="59">
        <f t="shared" si="87"/>
        <v>3822.5</v>
      </c>
      <c r="S437" s="59">
        <f t="shared" si="81"/>
        <v>23497.5</v>
      </c>
      <c r="T437" s="74" t="s">
        <v>44</v>
      </c>
    </row>
    <row r="438" spans="1:20" s="39" customFormat="1" x14ac:dyDescent="0.25">
      <c r="A438" s="102">
        <v>432</v>
      </c>
      <c r="B438" s="55" t="s">
        <v>512</v>
      </c>
      <c r="C438" s="55" t="s">
        <v>898</v>
      </c>
      <c r="D438" s="55" t="s">
        <v>492</v>
      </c>
      <c r="E438" s="55" t="s">
        <v>62</v>
      </c>
      <c r="F438" s="56" t="s">
        <v>907</v>
      </c>
      <c r="G438" s="57">
        <v>25000</v>
      </c>
      <c r="H438" s="129">
        <v>0</v>
      </c>
      <c r="I438" s="59">
        <v>25</v>
      </c>
      <c r="J438" s="128">
        <v>717.5</v>
      </c>
      <c r="K438" s="114">
        <f t="shared" si="82"/>
        <v>1774.9999999999998</v>
      </c>
      <c r="L438" s="73">
        <f t="shared" si="83"/>
        <v>275</v>
      </c>
      <c r="M438" s="127">
        <v>760</v>
      </c>
      <c r="N438" s="59">
        <f t="shared" si="84"/>
        <v>1772.5000000000002</v>
      </c>
      <c r="O438" s="59"/>
      <c r="P438" s="59">
        <f t="shared" si="85"/>
        <v>1477.5</v>
      </c>
      <c r="Q438" s="59">
        <f t="shared" si="86"/>
        <v>1502.5</v>
      </c>
      <c r="R438" s="59">
        <f t="shared" si="87"/>
        <v>3822.5</v>
      </c>
      <c r="S438" s="59">
        <f t="shared" si="81"/>
        <v>23497.5</v>
      </c>
      <c r="T438" s="74" t="s">
        <v>44</v>
      </c>
    </row>
    <row r="439" spans="1:20" s="39" customFormat="1" x14ac:dyDescent="0.25">
      <c r="A439" s="102">
        <v>433</v>
      </c>
      <c r="B439" s="55" t="s">
        <v>513</v>
      </c>
      <c r="C439" s="55" t="s">
        <v>898</v>
      </c>
      <c r="D439" s="55" t="s">
        <v>492</v>
      </c>
      <c r="E439" s="55" t="s">
        <v>62</v>
      </c>
      <c r="F439" s="56" t="s">
        <v>907</v>
      </c>
      <c r="G439" s="57">
        <v>25000</v>
      </c>
      <c r="H439" s="129">
        <v>0</v>
      </c>
      <c r="I439" s="59">
        <v>25</v>
      </c>
      <c r="J439" s="128">
        <v>717.5</v>
      </c>
      <c r="K439" s="114">
        <f t="shared" si="82"/>
        <v>1774.9999999999998</v>
      </c>
      <c r="L439" s="73">
        <f t="shared" si="83"/>
        <v>275</v>
      </c>
      <c r="M439" s="127">
        <v>760</v>
      </c>
      <c r="N439" s="59">
        <f t="shared" si="84"/>
        <v>1772.5000000000002</v>
      </c>
      <c r="O439" s="59"/>
      <c r="P439" s="59">
        <f t="shared" si="85"/>
        <v>1477.5</v>
      </c>
      <c r="Q439" s="59">
        <f t="shared" si="86"/>
        <v>1502.5</v>
      </c>
      <c r="R439" s="59">
        <f t="shared" si="87"/>
        <v>3822.5</v>
      </c>
      <c r="S439" s="59">
        <f t="shared" si="81"/>
        <v>23497.5</v>
      </c>
      <c r="T439" s="74" t="s">
        <v>44</v>
      </c>
    </row>
    <row r="440" spans="1:20" s="39" customFormat="1" x14ac:dyDescent="0.25">
      <c r="A440" s="102">
        <v>434</v>
      </c>
      <c r="B440" s="55" t="s">
        <v>514</v>
      </c>
      <c r="C440" s="55" t="s">
        <v>898</v>
      </c>
      <c r="D440" s="55" t="s">
        <v>492</v>
      </c>
      <c r="E440" s="55" t="s">
        <v>826</v>
      </c>
      <c r="F440" s="56" t="s">
        <v>907</v>
      </c>
      <c r="G440" s="57">
        <v>75000</v>
      </c>
      <c r="H440" s="124">
        <v>6309.38</v>
      </c>
      <c r="I440" s="59">
        <v>25</v>
      </c>
      <c r="J440" s="128">
        <v>2152.5</v>
      </c>
      <c r="K440" s="114">
        <f t="shared" si="82"/>
        <v>5324.9999999999991</v>
      </c>
      <c r="L440" s="73">
        <f t="shared" si="83"/>
        <v>825.00000000000011</v>
      </c>
      <c r="M440" s="127">
        <v>2280</v>
      </c>
      <c r="N440" s="59">
        <f t="shared" si="84"/>
        <v>5317.5</v>
      </c>
      <c r="O440" s="59"/>
      <c r="P440" s="59">
        <f t="shared" si="85"/>
        <v>4432.5</v>
      </c>
      <c r="Q440" s="59">
        <f t="shared" si="86"/>
        <v>10766.880000000001</v>
      </c>
      <c r="R440" s="59">
        <f t="shared" si="87"/>
        <v>11467.5</v>
      </c>
      <c r="S440" s="59">
        <f t="shared" si="81"/>
        <v>64233.119999999995</v>
      </c>
      <c r="T440" s="74" t="s">
        <v>44</v>
      </c>
    </row>
    <row r="441" spans="1:20" s="39" customFormat="1" x14ac:dyDescent="0.25">
      <c r="A441" s="102">
        <v>435</v>
      </c>
      <c r="B441" s="55" t="s">
        <v>971</v>
      </c>
      <c r="C441" s="55" t="s">
        <v>898</v>
      </c>
      <c r="D441" s="55" t="s">
        <v>492</v>
      </c>
      <c r="E441" s="55" t="s">
        <v>972</v>
      </c>
      <c r="F441" s="56" t="s">
        <v>907</v>
      </c>
      <c r="G441" s="57">
        <v>25000</v>
      </c>
      <c r="H441" s="129">
        <v>0</v>
      </c>
      <c r="I441" s="59">
        <v>25</v>
      </c>
      <c r="J441" s="128">
        <v>717.5</v>
      </c>
      <c r="K441" s="114">
        <f t="shared" si="82"/>
        <v>1774.9999999999998</v>
      </c>
      <c r="L441" s="73">
        <f t="shared" si="83"/>
        <v>275</v>
      </c>
      <c r="M441" s="127">
        <v>760</v>
      </c>
      <c r="N441" s="59">
        <f t="shared" si="84"/>
        <v>1772.5000000000002</v>
      </c>
      <c r="O441" s="59"/>
      <c r="P441" s="59">
        <f t="shared" si="85"/>
        <v>1477.5</v>
      </c>
      <c r="Q441" s="59">
        <f t="shared" si="86"/>
        <v>1502.5</v>
      </c>
      <c r="R441" s="59">
        <f t="shared" si="87"/>
        <v>3822.5</v>
      </c>
      <c r="S441" s="59">
        <f t="shared" si="81"/>
        <v>23497.5</v>
      </c>
      <c r="T441" s="74" t="s">
        <v>44</v>
      </c>
    </row>
    <row r="442" spans="1:20" s="39" customFormat="1" x14ac:dyDescent="0.25">
      <c r="A442" s="102">
        <v>436</v>
      </c>
      <c r="B442" s="55" t="s">
        <v>515</v>
      </c>
      <c r="C442" s="55" t="s">
        <v>899</v>
      </c>
      <c r="D442" s="55" t="s">
        <v>492</v>
      </c>
      <c r="E442" s="55" t="s">
        <v>38</v>
      </c>
      <c r="F442" s="56" t="s">
        <v>906</v>
      </c>
      <c r="G442" s="57">
        <v>25000</v>
      </c>
      <c r="H442" s="129">
        <v>0</v>
      </c>
      <c r="I442" s="59">
        <v>25</v>
      </c>
      <c r="J442" s="128">
        <v>717.5</v>
      </c>
      <c r="K442" s="114">
        <f t="shared" si="82"/>
        <v>1774.9999999999998</v>
      </c>
      <c r="L442" s="73">
        <f t="shared" si="83"/>
        <v>275</v>
      </c>
      <c r="M442" s="127">
        <v>760</v>
      </c>
      <c r="N442" s="59">
        <f t="shared" si="84"/>
        <v>1772.5000000000002</v>
      </c>
      <c r="O442" s="59"/>
      <c r="P442" s="59">
        <f t="shared" si="85"/>
        <v>1477.5</v>
      </c>
      <c r="Q442" s="59">
        <f t="shared" si="86"/>
        <v>1502.5</v>
      </c>
      <c r="R442" s="59">
        <f t="shared" si="87"/>
        <v>3822.5</v>
      </c>
      <c r="S442" s="59">
        <f t="shared" si="81"/>
        <v>23497.5</v>
      </c>
      <c r="T442" s="74" t="s">
        <v>44</v>
      </c>
    </row>
    <row r="443" spans="1:20" s="39" customFormat="1" x14ac:dyDescent="0.25">
      <c r="A443" s="102">
        <v>437</v>
      </c>
      <c r="B443" s="55" t="s">
        <v>516</v>
      </c>
      <c r="C443" s="55" t="s">
        <v>898</v>
      </c>
      <c r="D443" s="55" t="s">
        <v>492</v>
      </c>
      <c r="E443" s="55" t="s">
        <v>146</v>
      </c>
      <c r="F443" s="56" t="s">
        <v>907</v>
      </c>
      <c r="G443" s="57">
        <v>70000</v>
      </c>
      <c r="H443" s="124">
        <v>5368.48</v>
      </c>
      <c r="I443" s="59">
        <v>25</v>
      </c>
      <c r="J443" s="128">
        <v>2009</v>
      </c>
      <c r="K443" s="114">
        <f t="shared" si="82"/>
        <v>4970</v>
      </c>
      <c r="L443" s="73">
        <f t="shared" si="83"/>
        <v>770.00000000000011</v>
      </c>
      <c r="M443" s="127">
        <v>2128</v>
      </c>
      <c r="N443" s="59">
        <f t="shared" si="84"/>
        <v>4963</v>
      </c>
      <c r="O443" s="59"/>
      <c r="P443" s="59">
        <f t="shared" si="85"/>
        <v>4137</v>
      </c>
      <c r="Q443" s="59">
        <f t="shared" si="86"/>
        <v>9530.48</v>
      </c>
      <c r="R443" s="59">
        <f t="shared" si="87"/>
        <v>10703</v>
      </c>
      <c r="S443" s="59">
        <f t="shared" si="81"/>
        <v>60469.520000000004</v>
      </c>
      <c r="T443" s="74" t="s">
        <v>44</v>
      </c>
    </row>
    <row r="444" spans="1:20" s="39" customFormat="1" x14ac:dyDescent="0.25">
      <c r="A444" s="102">
        <v>438</v>
      </c>
      <c r="B444" s="55" t="s">
        <v>517</v>
      </c>
      <c r="C444" s="55" t="s">
        <v>898</v>
      </c>
      <c r="D444" s="55" t="s">
        <v>492</v>
      </c>
      <c r="E444" s="55" t="s">
        <v>105</v>
      </c>
      <c r="F444" s="56" t="s">
        <v>907</v>
      </c>
      <c r="G444" s="57">
        <v>25000</v>
      </c>
      <c r="H444" s="129">
        <v>0</v>
      </c>
      <c r="I444" s="59">
        <v>25</v>
      </c>
      <c r="J444" s="128">
        <v>717.5</v>
      </c>
      <c r="K444" s="114">
        <f t="shared" si="82"/>
        <v>1774.9999999999998</v>
      </c>
      <c r="L444" s="73">
        <f t="shared" si="83"/>
        <v>275</v>
      </c>
      <c r="M444" s="127">
        <v>760</v>
      </c>
      <c r="N444" s="59">
        <f t="shared" si="84"/>
        <v>1772.5000000000002</v>
      </c>
      <c r="O444" s="59"/>
      <c r="P444" s="59">
        <f t="shared" si="85"/>
        <v>1477.5</v>
      </c>
      <c r="Q444" s="59">
        <f t="shared" si="86"/>
        <v>1502.5</v>
      </c>
      <c r="R444" s="59">
        <f t="shared" si="87"/>
        <v>3822.5</v>
      </c>
      <c r="S444" s="59">
        <f t="shared" si="81"/>
        <v>23497.5</v>
      </c>
      <c r="T444" s="74" t="s">
        <v>44</v>
      </c>
    </row>
    <row r="445" spans="1:20" s="39" customFormat="1" x14ac:dyDescent="0.25">
      <c r="A445" s="102">
        <v>439</v>
      </c>
      <c r="B445" s="55" t="s">
        <v>518</v>
      </c>
      <c r="C445" s="55" t="s">
        <v>898</v>
      </c>
      <c r="D445" s="55" t="s">
        <v>492</v>
      </c>
      <c r="E445" s="55" t="s">
        <v>146</v>
      </c>
      <c r="F445" s="56" t="s">
        <v>907</v>
      </c>
      <c r="G445" s="57">
        <v>70000</v>
      </c>
      <c r="H445" s="124">
        <v>5368.48</v>
      </c>
      <c r="I445" s="59">
        <v>25</v>
      </c>
      <c r="J445" s="128">
        <v>2009</v>
      </c>
      <c r="K445" s="114">
        <f t="shared" si="82"/>
        <v>4970</v>
      </c>
      <c r="L445" s="73">
        <f t="shared" si="83"/>
        <v>770.00000000000011</v>
      </c>
      <c r="M445" s="127">
        <v>2128</v>
      </c>
      <c r="N445" s="59">
        <f t="shared" si="84"/>
        <v>4963</v>
      </c>
      <c r="O445" s="59"/>
      <c r="P445" s="59">
        <f t="shared" si="85"/>
        <v>4137</v>
      </c>
      <c r="Q445" s="59">
        <f t="shared" si="86"/>
        <v>9530.48</v>
      </c>
      <c r="R445" s="59">
        <f t="shared" si="87"/>
        <v>10703</v>
      </c>
      <c r="S445" s="59">
        <f t="shared" si="81"/>
        <v>60469.520000000004</v>
      </c>
      <c r="T445" s="74" t="s">
        <v>44</v>
      </c>
    </row>
    <row r="446" spans="1:20" s="39" customFormat="1" x14ac:dyDescent="0.25">
      <c r="A446" s="102">
        <v>440</v>
      </c>
      <c r="B446" s="55" t="s">
        <v>519</v>
      </c>
      <c r="C446" s="55" t="s">
        <v>898</v>
      </c>
      <c r="D446" s="55" t="s">
        <v>492</v>
      </c>
      <c r="E446" s="55" t="s">
        <v>146</v>
      </c>
      <c r="F446" s="56" t="s">
        <v>907</v>
      </c>
      <c r="G446" s="57">
        <v>70000</v>
      </c>
      <c r="H446" s="124">
        <v>5368.48</v>
      </c>
      <c r="I446" s="59">
        <v>25</v>
      </c>
      <c r="J446" s="128">
        <v>2009</v>
      </c>
      <c r="K446" s="114">
        <f t="shared" si="82"/>
        <v>4970</v>
      </c>
      <c r="L446" s="73">
        <f t="shared" si="83"/>
        <v>770.00000000000011</v>
      </c>
      <c r="M446" s="127">
        <v>2128</v>
      </c>
      <c r="N446" s="59">
        <f t="shared" si="84"/>
        <v>4963</v>
      </c>
      <c r="O446" s="59"/>
      <c r="P446" s="59">
        <f t="shared" si="85"/>
        <v>4137</v>
      </c>
      <c r="Q446" s="59">
        <f t="shared" si="86"/>
        <v>9530.48</v>
      </c>
      <c r="R446" s="59">
        <f t="shared" si="87"/>
        <v>10703</v>
      </c>
      <c r="S446" s="59">
        <f t="shared" si="81"/>
        <v>60469.520000000004</v>
      </c>
      <c r="T446" s="74" t="s">
        <v>44</v>
      </c>
    </row>
    <row r="447" spans="1:20" s="39" customFormat="1" x14ac:dyDescent="0.25">
      <c r="A447" s="102">
        <v>441</v>
      </c>
      <c r="B447" s="55" t="s">
        <v>520</v>
      </c>
      <c r="C447" s="55" t="s">
        <v>899</v>
      </c>
      <c r="D447" s="55" t="s">
        <v>492</v>
      </c>
      <c r="E447" s="55" t="s">
        <v>146</v>
      </c>
      <c r="F447" s="56" t="s">
        <v>906</v>
      </c>
      <c r="G447" s="57">
        <v>70000</v>
      </c>
      <c r="H447" s="124">
        <v>5368.48</v>
      </c>
      <c r="I447" s="59">
        <v>25</v>
      </c>
      <c r="J447" s="128">
        <v>2009</v>
      </c>
      <c r="K447" s="114">
        <f t="shared" si="82"/>
        <v>4970</v>
      </c>
      <c r="L447" s="73">
        <f t="shared" si="83"/>
        <v>770.00000000000011</v>
      </c>
      <c r="M447" s="127">
        <v>2128</v>
      </c>
      <c r="N447" s="59">
        <f t="shared" si="84"/>
        <v>4963</v>
      </c>
      <c r="O447" s="59"/>
      <c r="P447" s="59">
        <f t="shared" si="85"/>
        <v>4137</v>
      </c>
      <c r="Q447" s="59">
        <f t="shared" si="86"/>
        <v>9530.48</v>
      </c>
      <c r="R447" s="59">
        <f t="shared" si="87"/>
        <v>10703</v>
      </c>
      <c r="S447" s="59">
        <f t="shared" ref="S447:S509" si="88">+G447-Q447</f>
        <v>60469.520000000004</v>
      </c>
      <c r="T447" s="74" t="s">
        <v>44</v>
      </c>
    </row>
    <row r="448" spans="1:20" s="39" customFormat="1" x14ac:dyDescent="0.25">
      <c r="A448" s="102">
        <v>442</v>
      </c>
      <c r="B448" s="55" t="s">
        <v>522</v>
      </c>
      <c r="C448" s="55" t="s">
        <v>898</v>
      </c>
      <c r="D448" s="55" t="s">
        <v>492</v>
      </c>
      <c r="E448" s="55" t="s">
        <v>146</v>
      </c>
      <c r="F448" s="56" t="s">
        <v>907</v>
      </c>
      <c r="G448" s="57">
        <v>70000</v>
      </c>
      <c r="H448" s="124">
        <v>4339.2</v>
      </c>
      <c r="I448" s="59">
        <v>25</v>
      </c>
      <c r="J448" s="128">
        <v>2009</v>
      </c>
      <c r="K448" s="114">
        <f t="shared" si="82"/>
        <v>4970</v>
      </c>
      <c r="L448" s="73">
        <f t="shared" si="83"/>
        <v>770.00000000000011</v>
      </c>
      <c r="M448" s="127">
        <v>2128</v>
      </c>
      <c r="N448" s="59">
        <f t="shared" si="84"/>
        <v>4963</v>
      </c>
      <c r="O448" s="59"/>
      <c r="P448" s="59">
        <f t="shared" si="85"/>
        <v>4137</v>
      </c>
      <c r="Q448" s="59">
        <f t="shared" si="86"/>
        <v>8501.2000000000007</v>
      </c>
      <c r="R448" s="59">
        <f t="shared" si="87"/>
        <v>10703</v>
      </c>
      <c r="S448" s="59">
        <f t="shared" si="88"/>
        <v>61498.8</v>
      </c>
      <c r="T448" s="74" t="s">
        <v>44</v>
      </c>
    </row>
    <row r="449" spans="1:20" s="39" customFormat="1" x14ac:dyDescent="0.25">
      <c r="A449" s="102">
        <v>443</v>
      </c>
      <c r="B449" s="55" t="s">
        <v>523</v>
      </c>
      <c r="C449" s="55" t="s">
        <v>898</v>
      </c>
      <c r="D449" s="55" t="s">
        <v>492</v>
      </c>
      <c r="E449" s="55" t="s">
        <v>146</v>
      </c>
      <c r="F449" s="56" t="s">
        <v>907</v>
      </c>
      <c r="G449" s="57">
        <v>70000</v>
      </c>
      <c r="H449" s="124">
        <v>5368.48</v>
      </c>
      <c r="I449" s="59">
        <v>25</v>
      </c>
      <c r="J449" s="128">
        <v>2009</v>
      </c>
      <c r="K449" s="114">
        <f t="shared" si="82"/>
        <v>4970</v>
      </c>
      <c r="L449" s="73">
        <f t="shared" si="83"/>
        <v>770.00000000000011</v>
      </c>
      <c r="M449" s="127">
        <v>2128</v>
      </c>
      <c r="N449" s="59">
        <f t="shared" si="84"/>
        <v>4963</v>
      </c>
      <c r="O449" s="59"/>
      <c r="P449" s="59">
        <f t="shared" si="85"/>
        <v>4137</v>
      </c>
      <c r="Q449" s="59">
        <f t="shared" si="86"/>
        <v>9530.48</v>
      </c>
      <c r="R449" s="59">
        <f t="shared" si="87"/>
        <v>10703</v>
      </c>
      <c r="S449" s="59">
        <f t="shared" si="88"/>
        <v>60469.520000000004</v>
      </c>
      <c r="T449" s="74" t="s">
        <v>44</v>
      </c>
    </row>
    <row r="450" spans="1:20" s="39" customFormat="1" x14ac:dyDescent="0.25">
      <c r="A450" s="102">
        <v>444</v>
      </c>
      <c r="B450" s="55" t="s">
        <v>524</v>
      </c>
      <c r="C450" s="55" t="s">
        <v>898</v>
      </c>
      <c r="D450" s="55" t="s">
        <v>492</v>
      </c>
      <c r="E450" s="55" t="s">
        <v>146</v>
      </c>
      <c r="F450" s="56" t="s">
        <v>907</v>
      </c>
      <c r="G450" s="57">
        <v>70000</v>
      </c>
      <c r="H450" s="124">
        <v>5025.38</v>
      </c>
      <c r="I450" s="59">
        <v>25</v>
      </c>
      <c r="J450" s="128">
        <v>2009</v>
      </c>
      <c r="K450" s="114">
        <f t="shared" ref="K450:K511" si="89">+G450*7.1%</f>
        <v>4970</v>
      </c>
      <c r="L450" s="73">
        <f t="shared" ref="L450:L511" si="90">+G450*1.1%</f>
        <v>770.00000000000011</v>
      </c>
      <c r="M450" s="127">
        <v>2128</v>
      </c>
      <c r="N450" s="59">
        <f t="shared" ref="N450:N511" si="91">+G450*7.09%</f>
        <v>4963</v>
      </c>
      <c r="O450" s="59"/>
      <c r="P450" s="59">
        <f t="shared" si="85"/>
        <v>4137</v>
      </c>
      <c r="Q450" s="59">
        <f t="shared" si="86"/>
        <v>9187.380000000001</v>
      </c>
      <c r="R450" s="59">
        <f t="shared" si="87"/>
        <v>10703</v>
      </c>
      <c r="S450" s="59">
        <f t="shared" si="88"/>
        <v>60812.619999999995</v>
      </c>
      <c r="T450" s="74" t="s">
        <v>44</v>
      </c>
    </row>
    <row r="451" spans="1:20" s="39" customFormat="1" x14ac:dyDescent="0.25">
      <c r="A451" s="102">
        <v>445</v>
      </c>
      <c r="B451" s="55" t="s">
        <v>525</v>
      </c>
      <c r="C451" s="55" t="s">
        <v>898</v>
      </c>
      <c r="D451" s="55" t="s">
        <v>492</v>
      </c>
      <c r="E451" s="55" t="s">
        <v>146</v>
      </c>
      <c r="F451" s="56" t="s">
        <v>907</v>
      </c>
      <c r="G451" s="57">
        <v>70000</v>
      </c>
      <c r="H451" s="124">
        <v>5368.48</v>
      </c>
      <c r="I451" s="59">
        <v>25</v>
      </c>
      <c r="J451" s="128">
        <v>2009</v>
      </c>
      <c r="K451" s="114">
        <f t="shared" si="89"/>
        <v>4970</v>
      </c>
      <c r="L451" s="73">
        <f t="shared" si="90"/>
        <v>770.00000000000011</v>
      </c>
      <c r="M451" s="127">
        <v>2128</v>
      </c>
      <c r="N451" s="59">
        <f t="shared" si="91"/>
        <v>4963</v>
      </c>
      <c r="O451" s="59"/>
      <c r="P451" s="59">
        <f t="shared" si="85"/>
        <v>4137</v>
      </c>
      <c r="Q451" s="59">
        <f t="shared" si="86"/>
        <v>9530.48</v>
      </c>
      <c r="R451" s="59">
        <f t="shared" si="87"/>
        <v>10703</v>
      </c>
      <c r="S451" s="59">
        <f t="shared" si="88"/>
        <v>60469.520000000004</v>
      </c>
      <c r="T451" s="74" t="s">
        <v>44</v>
      </c>
    </row>
    <row r="452" spans="1:20" s="39" customFormat="1" x14ac:dyDescent="0.25">
      <c r="A452" s="102">
        <v>446</v>
      </c>
      <c r="B452" s="55" t="s">
        <v>653</v>
      </c>
      <c r="C452" s="55" t="s">
        <v>899</v>
      </c>
      <c r="D452" s="55" t="s">
        <v>492</v>
      </c>
      <c r="E452" s="55" t="s">
        <v>146</v>
      </c>
      <c r="F452" s="56" t="s">
        <v>907</v>
      </c>
      <c r="G452" s="69">
        <v>70000</v>
      </c>
      <c r="H452" s="126">
        <v>5025.38</v>
      </c>
      <c r="I452" s="59">
        <v>25</v>
      </c>
      <c r="J452" s="130">
        <v>2009</v>
      </c>
      <c r="K452" s="118">
        <f t="shared" si="89"/>
        <v>4970</v>
      </c>
      <c r="L452" s="73">
        <f t="shared" si="90"/>
        <v>770.00000000000011</v>
      </c>
      <c r="M452" s="153">
        <v>2128</v>
      </c>
      <c r="N452" s="71">
        <f t="shared" si="91"/>
        <v>4963</v>
      </c>
      <c r="O452" s="71"/>
      <c r="P452" s="71">
        <f t="shared" si="85"/>
        <v>4137</v>
      </c>
      <c r="Q452" s="59">
        <f t="shared" si="86"/>
        <v>9187.380000000001</v>
      </c>
      <c r="R452" s="71">
        <f t="shared" si="87"/>
        <v>10703</v>
      </c>
      <c r="S452" s="71">
        <f t="shared" si="88"/>
        <v>60812.619999999995</v>
      </c>
      <c r="T452" s="74" t="s">
        <v>44</v>
      </c>
    </row>
    <row r="453" spans="1:20" s="39" customFormat="1" x14ac:dyDescent="0.25">
      <c r="A453" s="102">
        <v>447</v>
      </c>
      <c r="B453" s="55" t="s">
        <v>526</v>
      </c>
      <c r="C453" s="55" t="s">
        <v>898</v>
      </c>
      <c r="D453" s="55" t="s">
        <v>492</v>
      </c>
      <c r="E453" s="55" t="s">
        <v>146</v>
      </c>
      <c r="F453" s="56" t="s">
        <v>907</v>
      </c>
      <c r="G453" s="57">
        <v>70000</v>
      </c>
      <c r="H453" s="124">
        <v>5368.48</v>
      </c>
      <c r="I453" s="59">
        <v>25</v>
      </c>
      <c r="J453" s="128">
        <v>2009</v>
      </c>
      <c r="K453" s="114">
        <f t="shared" si="89"/>
        <v>4970</v>
      </c>
      <c r="L453" s="73">
        <f t="shared" si="90"/>
        <v>770.00000000000011</v>
      </c>
      <c r="M453" s="127">
        <v>2128</v>
      </c>
      <c r="N453" s="59">
        <f t="shared" si="91"/>
        <v>4963</v>
      </c>
      <c r="O453" s="59"/>
      <c r="P453" s="59">
        <f t="shared" si="85"/>
        <v>4137</v>
      </c>
      <c r="Q453" s="59">
        <f t="shared" si="86"/>
        <v>9530.48</v>
      </c>
      <c r="R453" s="59">
        <f t="shared" si="87"/>
        <v>10703</v>
      </c>
      <c r="S453" s="59">
        <f t="shared" si="88"/>
        <v>60469.520000000004</v>
      </c>
      <c r="T453" s="74" t="s">
        <v>44</v>
      </c>
    </row>
    <row r="454" spans="1:20" s="39" customFormat="1" x14ac:dyDescent="0.25">
      <c r="A454" s="102">
        <v>448</v>
      </c>
      <c r="B454" s="55" t="s">
        <v>994</v>
      </c>
      <c r="C454" s="55" t="s">
        <v>898</v>
      </c>
      <c r="D454" s="55" t="s">
        <v>492</v>
      </c>
      <c r="E454" s="55" t="s">
        <v>146</v>
      </c>
      <c r="F454" s="56" t="s">
        <v>907</v>
      </c>
      <c r="G454" s="57">
        <v>70000</v>
      </c>
      <c r="H454" s="124">
        <v>5368.48</v>
      </c>
      <c r="I454" s="59">
        <v>25</v>
      </c>
      <c r="J454" s="128">
        <v>2009</v>
      </c>
      <c r="K454" s="114">
        <f t="shared" si="89"/>
        <v>4970</v>
      </c>
      <c r="L454" s="73">
        <f t="shared" si="90"/>
        <v>770.00000000000011</v>
      </c>
      <c r="M454" s="127">
        <v>2128</v>
      </c>
      <c r="N454" s="59">
        <f t="shared" si="91"/>
        <v>4963</v>
      </c>
      <c r="O454" s="59"/>
      <c r="P454" s="59">
        <f t="shared" ref="P454:P515" si="92">+J454+M454</f>
        <v>4137</v>
      </c>
      <c r="Q454" s="59">
        <f t="shared" si="86"/>
        <v>9530.48</v>
      </c>
      <c r="R454" s="59">
        <f t="shared" si="87"/>
        <v>10703</v>
      </c>
      <c r="S454" s="59">
        <f t="shared" si="88"/>
        <v>60469.520000000004</v>
      </c>
      <c r="T454" s="74" t="s">
        <v>44</v>
      </c>
    </row>
    <row r="455" spans="1:20" s="39" customFormat="1" x14ac:dyDescent="0.25">
      <c r="A455" s="102">
        <v>449</v>
      </c>
      <c r="B455" s="55" t="s">
        <v>509</v>
      </c>
      <c r="C455" s="55" t="s">
        <v>899</v>
      </c>
      <c r="D455" s="55" t="s">
        <v>492</v>
      </c>
      <c r="E455" s="55" t="s">
        <v>146</v>
      </c>
      <c r="F455" s="56" t="s">
        <v>907</v>
      </c>
      <c r="G455" s="57">
        <v>70000</v>
      </c>
      <c r="H455" s="124">
        <v>5368.48</v>
      </c>
      <c r="I455" s="59">
        <v>25</v>
      </c>
      <c r="J455" s="128">
        <v>2009</v>
      </c>
      <c r="K455" s="114">
        <f t="shared" si="89"/>
        <v>4970</v>
      </c>
      <c r="L455" s="73">
        <f t="shared" si="90"/>
        <v>770.00000000000011</v>
      </c>
      <c r="M455" s="127">
        <v>2128</v>
      </c>
      <c r="N455" s="59">
        <f t="shared" si="91"/>
        <v>4963</v>
      </c>
      <c r="O455" s="59"/>
      <c r="P455" s="59">
        <f t="shared" si="92"/>
        <v>4137</v>
      </c>
      <c r="Q455" s="59">
        <f t="shared" si="86"/>
        <v>9530.48</v>
      </c>
      <c r="R455" s="59">
        <f t="shared" si="87"/>
        <v>10703</v>
      </c>
      <c r="S455" s="59">
        <f t="shared" si="88"/>
        <v>60469.520000000004</v>
      </c>
      <c r="T455" s="74" t="s">
        <v>44</v>
      </c>
    </row>
    <row r="456" spans="1:20" s="39" customFormat="1" x14ac:dyDescent="0.25">
      <c r="A456" s="102">
        <v>450</v>
      </c>
      <c r="B456" s="55" t="s">
        <v>521</v>
      </c>
      <c r="C456" s="55" t="s">
        <v>898</v>
      </c>
      <c r="D456" s="55" t="s">
        <v>254</v>
      </c>
      <c r="E456" s="55" t="s">
        <v>823</v>
      </c>
      <c r="F456" s="56" t="s">
        <v>907</v>
      </c>
      <c r="G456" s="57">
        <v>85000</v>
      </c>
      <c r="H456" s="124">
        <v>6861.53</v>
      </c>
      <c r="I456" s="59">
        <v>25</v>
      </c>
      <c r="J456" s="128">
        <v>2439.5</v>
      </c>
      <c r="K456" s="114">
        <f t="shared" si="89"/>
        <v>6034.9999999999991</v>
      </c>
      <c r="L456" s="73">
        <f t="shared" si="90"/>
        <v>935.00000000000011</v>
      </c>
      <c r="M456" s="127">
        <v>2584</v>
      </c>
      <c r="N456" s="59">
        <f t="shared" si="91"/>
        <v>6026.5</v>
      </c>
      <c r="O456" s="59"/>
      <c r="P456" s="59">
        <f t="shared" si="92"/>
        <v>5023.5</v>
      </c>
      <c r="Q456" s="59">
        <f t="shared" si="86"/>
        <v>11910.029999999999</v>
      </c>
      <c r="R456" s="59">
        <f t="shared" si="87"/>
        <v>12996.5</v>
      </c>
      <c r="S456" s="59">
        <f t="shared" si="88"/>
        <v>73089.97</v>
      </c>
      <c r="T456" s="74" t="s">
        <v>44</v>
      </c>
    </row>
    <row r="457" spans="1:20" s="39" customFormat="1" x14ac:dyDescent="0.25">
      <c r="A457" s="102">
        <v>451</v>
      </c>
      <c r="B457" s="55" t="s">
        <v>707</v>
      </c>
      <c r="C457" s="55" t="s">
        <v>898</v>
      </c>
      <c r="D457" s="55" t="s">
        <v>254</v>
      </c>
      <c r="E457" s="55" t="s">
        <v>826</v>
      </c>
      <c r="F457" s="56" t="s">
        <v>907</v>
      </c>
      <c r="G457" s="57">
        <v>75000</v>
      </c>
      <c r="H457" s="124">
        <v>5623.19</v>
      </c>
      <c r="I457" s="59">
        <v>25</v>
      </c>
      <c r="J457" s="128">
        <v>2152.5</v>
      </c>
      <c r="K457" s="114">
        <f t="shared" si="89"/>
        <v>5324.9999999999991</v>
      </c>
      <c r="L457" s="73">
        <f t="shared" si="90"/>
        <v>825.00000000000011</v>
      </c>
      <c r="M457" s="127">
        <v>2280</v>
      </c>
      <c r="N457" s="59">
        <f t="shared" si="91"/>
        <v>5317.5</v>
      </c>
      <c r="O457" s="59"/>
      <c r="P457" s="59">
        <f t="shared" si="92"/>
        <v>4432.5</v>
      </c>
      <c r="Q457" s="59">
        <f t="shared" si="86"/>
        <v>10080.689999999999</v>
      </c>
      <c r="R457" s="59">
        <f t="shared" si="87"/>
        <v>11467.5</v>
      </c>
      <c r="S457" s="59">
        <f t="shared" si="88"/>
        <v>64919.31</v>
      </c>
      <c r="T457" s="74" t="s">
        <v>44</v>
      </c>
    </row>
    <row r="458" spans="1:20" s="39" customFormat="1" x14ac:dyDescent="0.25">
      <c r="A458" s="102">
        <v>452</v>
      </c>
      <c r="B458" s="55" t="s">
        <v>704</v>
      </c>
      <c r="C458" s="55" t="s">
        <v>898</v>
      </c>
      <c r="D458" s="55" t="s">
        <v>254</v>
      </c>
      <c r="E458" s="55" t="s">
        <v>146</v>
      </c>
      <c r="F458" s="56" t="s">
        <v>907</v>
      </c>
      <c r="G458" s="57">
        <v>70000</v>
      </c>
      <c r="H458" s="124">
        <v>5368.48</v>
      </c>
      <c r="I458" s="59">
        <v>25</v>
      </c>
      <c r="J458" s="128">
        <v>2009</v>
      </c>
      <c r="K458" s="114">
        <f t="shared" si="89"/>
        <v>4970</v>
      </c>
      <c r="L458" s="73">
        <f t="shared" si="90"/>
        <v>770.00000000000011</v>
      </c>
      <c r="M458" s="127">
        <v>2128</v>
      </c>
      <c r="N458" s="59">
        <f t="shared" si="91"/>
        <v>4963</v>
      </c>
      <c r="O458" s="59"/>
      <c r="P458" s="59">
        <f t="shared" si="92"/>
        <v>4137</v>
      </c>
      <c r="Q458" s="59">
        <f t="shared" si="86"/>
        <v>9530.48</v>
      </c>
      <c r="R458" s="59">
        <f t="shared" si="87"/>
        <v>10703</v>
      </c>
      <c r="S458" s="59">
        <f t="shared" si="88"/>
        <v>60469.520000000004</v>
      </c>
      <c r="T458" s="74" t="s">
        <v>44</v>
      </c>
    </row>
    <row r="459" spans="1:20" s="39" customFormat="1" x14ac:dyDescent="0.25">
      <c r="A459" s="102">
        <v>453</v>
      </c>
      <c r="B459" s="55" t="s">
        <v>705</v>
      </c>
      <c r="C459" s="55" t="s">
        <v>899</v>
      </c>
      <c r="D459" s="55" t="s">
        <v>254</v>
      </c>
      <c r="E459" s="55" t="s">
        <v>146</v>
      </c>
      <c r="F459" s="56" t="s">
        <v>907</v>
      </c>
      <c r="G459" s="57">
        <v>70000</v>
      </c>
      <c r="H459" s="124">
        <v>5368.48</v>
      </c>
      <c r="I459" s="59">
        <v>25</v>
      </c>
      <c r="J459" s="128">
        <v>2009</v>
      </c>
      <c r="K459" s="114">
        <f t="shared" si="89"/>
        <v>4970</v>
      </c>
      <c r="L459" s="73">
        <f t="shared" si="90"/>
        <v>770.00000000000011</v>
      </c>
      <c r="M459" s="127">
        <v>2128</v>
      </c>
      <c r="N459" s="59">
        <f t="shared" si="91"/>
        <v>4963</v>
      </c>
      <c r="O459" s="59"/>
      <c r="P459" s="59">
        <f t="shared" si="92"/>
        <v>4137</v>
      </c>
      <c r="Q459" s="59">
        <f t="shared" si="86"/>
        <v>9530.48</v>
      </c>
      <c r="R459" s="59">
        <f t="shared" si="87"/>
        <v>10703</v>
      </c>
      <c r="S459" s="59">
        <f t="shared" si="88"/>
        <v>60469.520000000004</v>
      </c>
      <c r="T459" s="74" t="s">
        <v>44</v>
      </c>
    </row>
    <row r="460" spans="1:20" s="39" customFormat="1" x14ac:dyDescent="0.25">
      <c r="A460" s="102">
        <v>454</v>
      </c>
      <c r="B460" s="55" t="s">
        <v>706</v>
      </c>
      <c r="C460" s="55" t="s">
        <v>898</v>
      </c>
      <c r="D460" s="55" t="s">
        <v>254</v>
      </c>
      <c r="E460" s="55" t="s">
        <v>146</v>
      </c>
      <c r="F460" s="56" t="s">
        <v>907</v>
      </c>
      <c r="G460" s="57">
        <v>70000</v>
      </c>
      <c r="H460" s="124">
        <v>5025.38</v>
      </c>
      <c r="I460" s="59">
        <v>25</v>
      </c>
      <c r="J460" s="128">
        <v>2009</v>
      </c>
      <c r="K460" s="114">
        <f t="shared" si="89"/>
        <v>4970</v>
      </c>
      <c r="L460" s="73">
        <f t="shared" si="90"/>
        <v>770.00000000000011</v>
      </c>
      <c r="M460" s="127">
        <v>2128</v>
      </c>
      <c r="N460" s="59">
        <f t="shared" si="91"/>
        <v>4963</v>
      </c>
      <c r="O460" s="59"/>
      <c r="P460" s="59">
        <f t="shared" si="92"/>
        <v>4137</v>
      </c>
      <c r="Q460" s="59">
        <f t="shared" si="86"/>
        <v>9187.380000000001</v>
      </c>
      <c r="R460" s="59">
        <f t="shared" si="87"/>
        <v>10703</v>
      </c>
      <c r="S460" s="59">
        <f t="shared" si="88"/>
        <v>60812.619999999995</v>
      </c>
      <c r="T460" s="74" t="s">
        <v>44</v>
      </c>
    </row>
    <row r="461" spans="1:20" s="39" customFormat="1" x14ac:dyDescent="0.25">
      <c r="A461" s="102">
        <v>455</v>
      </c>
      <c r="B461" s="55" t="s">
        <v>708</v>
      </c>
      <c r="C461" s="55" t="s">
        <v>899</v>
      </c>
      <c r="D461" s="55" t="s">
        <v>254</v>
      </c>
      <c r="E461" s="55" t="s">
        <v>146</v>
      </c>
      <c r="F461" s="56" t="s">
        <v>907</v>
      </c>
      <c r="G461" s="57">
        <v>70000</v>
      </c>
      <c r="H461" s="124">
        <v>5368.48</v>
      </c>
      <c r="I461" s="59">
        <v>25</v>
      </c>
      <c r="J461" s="128">
        <v>2009</v>
      </c>
      <c r="K461" s="114">
        <f t="shared" si="89"/>
        <v>4970</v>
      </c>
      <c r="L461" s="73">
        <f t="shared" si="90"/>
        <v>770.00000000000011</v>
      </c>
      <c r="M461" s="127">
        <v>2128</v>
      </c>
      <c r="N461" s="59">
        <f t="shared" si="91"/>
        <v>4963</v>
      </c>
      <c r="O461" s="59"/>
      <c r="P461" s="59">
        <f t="shared" si="92"/>
        <v>4137</v>
      </c>
      <c r="Q461" s="59">
        <f t="shared" si="86"/>
        <v>9530.48</v>
      </c>
      <c r="R461" s="59">
        <f t="shared" si="87"/>
        <v>10703</v>
      </c>
      <c r="S461" s="59">
        <f t="shared" si="88"/>
        <v>60469.520000000004</v>
      </c>
      <c r="T461" s="74" t="s">
        <v>44</v>
      </c>
    </row>
    <row r="462" spans="1:20" s="39" customFormat="1" x14ac:dyDescent="0.25">
      <c r="A462" s="102">
        <v>456</v>
      </c>
      <c r="B462" s="55" t="s">
        <v>710</v>
      </c>
      <c r="C462" s="55" t="s">
        <v>898</v>
      </c>
      <c r="D462" s="55" t="s">
        <v>254</v>
      </c>
      <c r="E462" s="55" t="s">
        <v>146</v>
      </c>
      <c r="F462" s="56" t="s">
        <v>907</v>
      </c>
      <c r="G462" s="57">
        <v>70000</v>
      </c>
      <c r="H462" s="124">
        <v>5368.48</v>
      </c>
      <c r="I462" s="59">
        <v>25</v>
      </c>
      <c r="J462" s="128">
        <v>2009</v>
      </c>
      <c r="K462" s="114">
        <f t="shared" si="89"/>
        <v>4970</v>
      </c>
      <c r="L462" s="73">
        <f t="shared" si="90"/>
        <v>770.00000000000011</v>
      </c>
      <c r="M462" s="127">
        <v>2128</v>
      </c>
      <c r="N462" s="59">
        <f t="shared" si="91"/>
        <v>4963</v>
      </c>
      <c r="O462" s="59"/>
      <c r="P462" s="59">
        <f t="shared" si="92"/>
        <v>4137</v>
      </c>
      <c r="Q462" s="59">
        <f t="shared" si="86"/>
        <v>9530.48</v>
      </c>
      <c r="R462" s="59">
        <f t="shared" si="87"/>
        <v>10703</v>
      </c>
      <c r="S462" s="59">
        <f t="shared" si="88"/>
        <v>60469.520000000004</v>
      </c>
      <c r="T462" s="74" t="s">
        <v>44</v>
      </c>
    </row>
    <row r="463" spans="1:20" s="39" customFormat="1" x14ac:dyDescent="0.25">
      <c r="A463" s="102">
        <v>457</v>
      </c>
      <c r="B463" s="55" t="s">
        <v>711</v>
      </c>
      <c r="C463" s="55" t="s">
        <v>899</v>
      </c>
      <c r="D463" s="55" t="s">
        <v>254</v>
      </c>
      <c r="E463" s="55" t="s">
        <v>146</v>
      </c>
      <c r="F463" s="56" t="s">
        <v>907</v>
      </c>
      <c r="G463" s="57">
        <v>70000</v>
      </c>
      <c r="H463" s="124">
        <v>4339.2</v>
      </c>
      <c r="I463" s="59">
        <v>25</v>
      </c>
      <c r="J463" s="128">
        <v>2009</v>
      </c>
      <c r="K463" s="114">
        <f t="shared" si="89"/>
        <v>4970</v>
      </c>
      <c r="L463" s="73">
        <f t="shared" si="90"/>
        <v>770.00000000000011</v>
      </c>
      <c r="M463" s="127">
        <v>2128</v>
      </c>
      <c r="N463" s="59">
        <f t="shared" si="91"/>
        <v>4963</v>
      </c>
      <c r="O463" s="59"/>
      <c r="P463" s="59">
        <f t="shared" si="92"/>
        <v>4137</v>
      </c>
      <c r="Q463" s="59">
        <f t="shared" si="86"/>
        <v>8501.2000000000007</v>
      </c>
      <c r="R463" s="59">
        <f t="shared" si="87"/>
        <v>10703</v>
      </c>
      <c r="S463" s="59">
        <f t="shared" si="88"/>
        <v>61498.8</v>
      </c>
      <c r="T463" s="74" t="s">
        <v>44</v>
      </c>
    </row>
    <row r="464" spans="1:20" s="39" customFormat="1" x14ac:dyDescent="0.25">
      <c r="A464" s="102">
        <v>458</v>
      </c>
      <c r="B464" s="55" t="s">
        <v>712</v>
      </c>
      <c r="C464" s="55" t="s">
        <v>898</v>
      </c>
      <c r="D464" s="55" t="s">
        <v>254</v>
      </c>
      <c r="E464" s="55" t="s">
        <v>146</v>
      </c>
      <c r="F464" s="56" t="s">
        <v>907</v>
      </c>
      <c r="G464" s="57">
        <v>70000</v>
      </c>
      <c r="H464" s="124">
        <v>5368.48</v>
      </c>
      <c r="I464" s="59">
        <v>25</v>
      </c>
      <c r="J464" s="128">
        <v>2009</v>
      </c>
      <c r="K464" s="114">
        <f t="shared" si="89"/>
        <v>4970</v>
      </c>
      <c r="L464" s="73">
        <f t="shared" si="90"/>
        <v>770.00000000000011</v>
      </c>
      <c r="M464" s="127">
        <v>2128</v>
      </c>
      <c r="N464" s="59">
        <f t="shared" si="91"/>
        <v>4963</v>
      </c>
      <c r="O464" s="59"/>
      <c r="P464" s="59">
        <f t="shared" si="92"/>
        <v>4137</v>
      </c>
      <c r="Q464" s="59">
        <f t="shared" si="86"/>
        <v>9530.48</v>
      </c>
      <c r="R464" s="59">
        <f t="shared" si="87"/>
        <v>10703</v>
      </c>
      <c r="S464" s="59">
        <f t="shared" si="88"/>
        <v>60469.520000000004</v>
      </c>
      <c r="T464" s="74" t="s">
        <v>44</v>
      </c>
    </row>
    <row r="465" spans="1:20" s="39" customFormat="1" x14ac:dyDescent="0.25">
      <c r="A465" s="102">
        <v>459</v>
      </c>
      <c r="B465" s="55" t="s">
        <v>713</v>
      </c>
      <c r="C465" s="55" t="s">
        <v>898</v>
      </c>
      <c r="D465" s="55" t="s">
        <v>254</v>
      </c>
      <c r="E465" s="55" t="s">
        <v>146</v>
      </c>
      <c r="F465" s="56" t="s">
        <v>907</v>
      </c>
      <c r="G465" s="57">
        <v>70000</v>
      </c>
      <c r="H465" s="124">
        <v>5368.48</v>
      </c>
      <c r="I465" s="59">
        <v>25</v>
      </c>
      <c r="J465" s="128">
        <v>2009</v>
      </c>
      <c r="K465" s="114">
        <f t="shared" si="89"/>
        <v>4970</v>
      </c>
      <c r="L465" s="73">
        <f t="shared" si="90"/>
        <v>770.00000000000011</v>
      </c>
      <c r="M465" s="127">
        <v>2128</v>
      </c>
      <c r="N465" s="59">
        <f t="shared" si="91"/>
        <v>4963</v>
      </c>
      <c r="O465" s="59"/>
      <c r="P465" s="59">
        <f t="shared" si="92"/>
        <v>4137</v>
      </c>
      <c r="Q465" s="59">
        <f t="shared" si="86"/>
        <v>9530.48</v>
      </c>
      <c r="R465" s="59">
        <f t="shared" si="87"/>
        <v>10703</v>
      </c>
      <c r="S465" s="59">
        <f t="shared" si="88"/>
        <v>60469.520000000004</v>
      </c>
      <c r="T465" s="74" t="s">
        <v>44</v>
      </c>
    </row>
    <row r="466" spans="1:20" s="39" customFormat="1" x14ac:dyDescent="0.25">
      <c r="A466" s="102">
        <v>460</v>
      </c>
      <c r="B466" s="55" t="s">
        <v>714</v>
      </c>
      <c r="C466" s="55" t="s">
        <v>899</v>
      </c>
      <c r="D466" s="55" t="s">
        <v>254</v>
      </c>
      <c r="E466" s="55" t="s">
        <v>146</v>
      </c>
      <c r="F466" s="56" t="s">
        <v>907</v>
      </c>
      <c r="G466" s="57">
        <v>70000</v>
      </c>
      <c r="H466" s="124">
        <v>5368.48</v>
      </c>
      <c r="I466" s="59">
        <v>25</v>
      </c>
      <c r="J466" s="128">
        <v>2009</v>
      </c>
      <c r="K466" s="114">
        <f t="shared" si="89"/>
        <v>4970</v>
      </c>
      <c r="L466" s="73">
        <f t="shared" si="90"/>
        <v>770.00000000000011</v>
      </c>
      <c r="M466" s="127">
        <v>2128</v>
      </c>
      <c r="N466" s="59">
        <f t="shared" si="91"/>
        <v>4963</v>
      </c>
      <c r="O466" s="59"/>
      <c r="P466" s="59">
        <f t="shared" si="92"/>
        <v>4137</v>
      </c>
      <c r="Q466" s="59">
        <f t="shared" ref="Q466:Q527" si="93">+H466+I466+J466+M466+O466</f>
        <v>9530.48</v>
      </c>
      <c r="R466" s="59">
        <f t="shared" ref="R466:R527" si="94">+K466+L466+N466</f>
        <v>10703</v>
      </c>
      <c r="S466" s="59">
        <f t="shared" si="88"/>
        <v>60469.520000000004</v>
      </c>
      <c r="T466" s="74" t="s">
        <v>44</v>
      </c>
    </row>
    <row r="467" spans="1:20" s="39" customFormat="1" x14ac:dyDescent="0.25">
      <c r="A467" s="102">
        <v>461</v>
      </c>
      <c r="B467" s="55" t="s">
        <v>694</v>
      </c>
      <c r="C467" s="55" t="s">
        <v>899</v>
      </c>
      <c r="D467" s="55" t="s">
        <v>254</v>
      </c>
      <c r="E467" s="55" t="s">
        <v>146</v>
      </c>
      <c r="F467" s="56" t="s">
        <v>907</v>
      </c>
      <c r="G467" s="69">
        <v>70000</v>
      </c>
      <c r="H467" s="126">
        <v>5368.48</v>
      </c>
      <c r="I467" s="59">
        <v>25</v>
      </c>
      <c r="J467" s="130">
        <v>2009</v>
      </c>
      <c r="K467" s="118">
        <f t="shared" si="89"/>
        <v>4970</v>
      </c>
      <c r="L467" s="73">
        <f t="shared" si="90"/>
        <v>770.00000000000011</v>
      </c>
      <c r="M467" s="153">
        <v>2128</v>
      </c>
      <c r="N467" s="59">
        <f t="shared" si="91"/>
        <v>4963</v>
      </c>
      <c r="O467" s="59"/>
      <c r="P467" s="59">
        <f t="shared" si="92"/>
        <v>4137</v>
      </c>
      <c r="Q467" s="59">
        <f t="shared" si="93"/>
        <v>9530.48</v>
      </c>
      <c r="R467" s="59">
        <f t="shared" si="94"/>
        <v>10703</v>
      </c>
      <c r="S467" s="59">
        <f t="shared" si="88"/>
        <v>60469.520000000004</v>
      </c>
      <c r="T467" s="74" t="s">
        <v>44</v>
      </c>
    </row>
    <row r="468" spans="1:20" s="39" customFormat="1" x14ac:dyDescent="0.25">
      <c r="A468" s="102">
        <v>462</v>
      </c>
      <c r="B468" s="55" t="s">
        <v>735</v>
      </c>
      <c r="C468" s="55" t="s">
        <v>899</v>
      </c>
      <c r="D468" s="55" t="s">
        <v>254</v>
      </c>
      <c r="E468" s="55" t="s">
        <v>826</v>
      </c>
      <c r="F468" s="56" t="s">
        <v>907</v>
      </c>
      <c r="G468" s="57">
        <v>75000</v>
      </c>
      <c r="H468" s="124">
        <v>5966.28</v>
      </c>
      <c r="I468" s="59">
        <v>25</v>
      </c>
      <c r="J468" s="128">
        <v>2152.5</v>
      </c>
      <c r="K468" s="114">
        <f t="shared" si="89"/>
        <v>5324.9999999999991</v>
      </c>
      <c r="L468" s="73">
        <f t="shared" si="90"/>
        <v>825.00000000000011</v>
      </c>
      <c r="M468" s="127">
        <v>2280</v>
      </c>
      <c r="N468" s="59">
        <f t="shared" si="91"/>
        <v>5317.5</v>
      </c>
      <c r="O468" s="59"/>
      <c r="P468" s="59">
        <f t="shared" si="92"/>
        <v>4432.5</v>
      </c>
      <c r="Q468" s="59">
        <f t="shared" si="93"/>
        <v>10423.779999999999</v>
      </c>
      <c r="R468" s="59">
        <f t="shared" si="94"/>
        <v>11467.5</v>
      </c>
      <c r="S468" s="59">
        <f t="shared" si="88"/>
        <v>64576.22</v>
      </c>
      <c r="T468" s="74" t="s">
        <v>44</v>
      </c>
    </row>
    <row r="469" spans="1:20" s="39" customFormat="1" x14ac:dyDescent="0.25">
      <c r="A469" s="102">
        <v>463</v>
      </c>
      <c r="B469" s="55" t="s">
        <v>716</v>
      </c>
      <c r="C469" s="55" t="s">
        <v>898</v>
      </c>
      <c r="D469" s="55" t="s">
        <v>254</v>
      </c>
      <c r="E469" s="55" t="s">
        <v>146</v>
      </c>
      <c r="F469" s="56" t="s">
        <v>907</v>
      </c>
      <c r="G469" s="57">
        <v>70000</v>
      </c>
      <c r="H469" s="124">
        <v>5368.48</v>
      </c>
      <c r="I469" s="59">
        <v>25</v>
      </c>
      <c r="J469" s="128">
        <v>2009</v>
      </c>
      <c r="K469" s="114">
        <f t="shared" si="89"/>
        <v>4970</v>
      </c>
      <c r="L469" s="73">
        <f t="shared" si="90"/>
        <v>770.00000000000011</v>
      </c>
      <c r="M469" s="127">
        <v>2128</v>
      </c>
      <c r="N469" s="59">
        <f t="shared" si="91"/>
        <v>4963</v>
      </c>
      <c r="O469" s="59"/>
      <c r="P469" s="59">
        <f t="shared" si="92"/>
        <v>4137</v>
      </c>
      <c r="Q469" s="59">
        <f t="shared" si="93"/>
        <v>9530.48</v>
      </c>
      <c r="R469" s="59">
        <f t="shared" si="94"/>
        <v>10703</v>
      </c>
      <c r="S469" s="59">
        <f t="shared" si="88"/>
        <v>60469.520000000004</v>
      </c>
      <c r="T469" s="74" t="s">
        <v>44</v>
      </c>
    </row>
    <row r="470" spans="1:20" s="39" customFormat="1" x14ac:dyDescent="0.25">
      <c r="A470" s="102">
        <v>464</v>
      </c>
      <c r="B470" s="55" t="s">
        <v>718</v>
      </c>
      <c r="C470" s="55" t="s">
        <v>899</v>
      </c>
      <c r="D470" s="55" t="s">
        <v>254</v>
      </c>
      <c r="E470" s="55" t="s">
        <v>146</v>
      </c>
      <c r="F470" s="56" t="s">
        <v>907</v>
      </c>
      <c r="G470" s="57">
        <v>70000</v>
      </c>
      <c r="H470" s="124">
        <v>5368.48</v>
      </c>
      <c r="I470" s="59">
        <v>25</v>
      </c>
      <c r="J470" s="128">
        <v>2009</v>
      </c>
      <c r="K470" s="114">
        <f t="shared" si="89"/>
        <v>4970</v>
      </c>
      <c r="L470" s="73">
        <f t="shared" si="90"/>
        <v>770.00000000000011</v>
      </c>
      <c r="M470" s="127">
        <v>2128</v>
      </c>
      <c r="N470" s="59">
        <f t="shared" si="91"/>
        <v>4963</v>
      </c>
      <c r="O470" s="59"/>
      <c r="P470" s="59">
        <f t="shared" si="92"/>
        <v>4137</v>
      </c>
      <c r="Q470" s="59">
        <f t="shared" si="93"/>
        <v>9530.48</v>
      </c>
      <c r="R470" s="59">
        <f t="shared" si="94"/>
        <v>10703</v>
      </c>
      <c r="S470" s="59">
        <f t="shared" si="88"/>
        <v>60469.520000000004</v>
      </c>
      <c r="T470" s="74" t="s">
        <v>44</v>
      </c>
    </row>
    <row r="471" spans="1:20" s="39" customFormat="1" x14ac:dyDescent="0.25">
      <c r="A471" s="102">
        <v>465</v>
      </c>
      <c r="B471" s="55" t="s">
        <v>726</v>
      </c>
      <c r="C471" s="55" t="s">
        <v>898</v>
      </c>
      <c r="D471" s="55" t="s">
        <v>254</v>
      </c>
      <c r="E471" s="55" t="s">
        <v>146</v>
      </c>
      <c r="F471" s="56" t="s">
        <v>907</v>
      </c>
      <c r="G471" s="57">
        <v>70000</v>
      </c>
      <c r="H471" s="124">
        <v>5368.48</v>
      </c>
      <c r="I471" s="59">
        <v>25</v>
      </c>
      <c r="J471" s="128">
        <v>2009</v>
      </c>
      <c r="K471" s="114">
        <f t="shared" si="89"/>
        <v>4970</v>
      </c>
      <c r="L471" s="73">
        <f t="shared" si="90"/>
        <v>770.00000000000011</v>
      </c>
      <c r="M471" s="127">
        <v>2128</v>
      </c>
      <c r="N471" s="59">
        <f t="shared" si="91"/>
        <v>4963</v>
      </c>
      <c r="O471" s="59"/>
      <c r="P471" s="59">
        <f t="shared" si="92"/>
        <v>4137</v>
      </c>
      <c r="Q471" s="59">
        <f t="shared" si="93"/>
        <v>9530.48</v>
      </c>
      <c r="R471" s="59">
        <f t="shared" si="94"/>
        <v>10703</v>
      </c>
      <c r="S471" s="59">
        <f t="shared" si="88"/>
        <v>60469.520000000004</v>
      </c>
      <c r="T471" s="74" t="s">
        <v>44</v>
      </c>
    </row>
    <row r="472" spans="1:20" s="39" customFormat="1" x14ac:dyDescent="0.25">
      <c r="A472" s="102">
        <v>466</v>
      </c>
      <c r="B472" s="55" t="s">
        <v>736</v>
      </c>
      <c r="C472" s="55" t="s">
        <v>899</v>
      </c>
      <c r="D472" s="55" t="s">
        <v>254</v>
      </c>
      <c r="E472" s="55" t="s">
        <v>146</v>
      </c>
      <c r="F472" s="56" t="s">
        <v>907</v>
      </c>
      <c r="G472" s="57">
        <v>70000</v>
      </c>
      <c r="H472" s="124">
        <v>5368.48</v>
      </c>
      <c r="I472" s="59">
        <v>25</v>
      </c>
      <c r="J472" s="128">
        <v>2009</v>
      </c>
      <c r="K472" s="114">
        <f t="shared" si="89"/>
        <v>4970</v>
      </c>
      <c r="L472" s="73">
        <f t="shared" si="90"/>
        <v>770.00000000000011</v>
      </c>
      <c r="M472" s="127">
        <v>2128</v>
      </c>
      <c r="N472" s="59">
        <f t="shared" si="91"/>
        <v>4963</v>
      </c>
      <c r="O472" s="59"/>
      <c r="P472" s="59">
        <f t="shared" si="92"/>
        <v>4137</v>
      </c>
      <c r="Q472" s="59">
        <f t="shared" si="93"/>
        <v>9530.48</v>
      </c>
      <c r="R472" s="59">
        <f t="shared" si="94"/>
        <v>10703</v>
      </c>
      <c r="S472" s="59">
        <f t="shared" si="88"/>
        <v>60469.520000000004</v>
      </c>
      <c r="T472" s="74" t="s">
        <v>44</v>
      </c>
    </row>
    <row r="473" spans="1:20" s="39" customFormat="1" x14ac:dyDescent="0.25">
      <c r="A473" s="102">
        <v>467</v>
      </c>
      <c r="B473" s="55" t="s">
        <v>730</v>
      </c>
      <c r="C473" s="55" t="s">
        <v>898</v>
      </c>
      <c r="D473" s="55" t="s">
        <v>254</v>
      </c>
      <c r="E473" s="55" t="s">
        <v>94</v>
      </c>
      <c r="F473" s="56" t="s">
        <v>907</v>
      </c>
      <c r="G473" s="57">
        <v>50000</v>
      </c>
      <c r="H473" s="128">
        <v>1854</v>
      </c>
      <c r="I473" s="59">
        <v>25</v>
      </c>
      <c r="J473" s="128">
        <v>1435</v>
      </c>
      <c r="K473" s="114">
        <f t="shared" si="89"/>
        <v>3549.9999999999995</v>
      </c>
      <c r="L473" s="73">
        <f t="shared" si="90"/>
        <v>550</v>
      </c>
      <c r="M473" s="127">
        <v>1520</v>
      </c>
      <c r="N473" s="59">
        <f t="shared" si="91"/>
        <v>3545.0000000000005</v>
      </c>
      <c r="O473" s="59"/>
      <c r="P473" s="59">
        <f t="shared" si="92"/>
        <v>2955</v>
      </c>
      <c r="Q473" s="59">
        <f t="shared" si="93"/>
        <v>4834</v>
      </c>
      <c r="R473" s="59">
        <f t="shared" si="94"/>
        <v>7645</v>
      </c>
      <c r="S473" s="59">
        <f t="shared" si="88"/>
        <v>45166</v>
      </c>
      <c r="T473" s="74" t="s">
        <v>44</v>
      </c>
    </row>
    <row r="474" spans="1:20" s="39" customFormat="1" x14ac:dyDescent="0.25">
      <c r="A474" s="102">
        <v>468</v>
      </c>
      <c r="B474" s="55" t="s">
        <v>729</v>
      </c>
      <c r="C474" s="55" t="s">
        <v>898</v>
      </c>
      <c r="D474" s="55" t="s">
        <v>254</v>
      </c>
      <c r="E474" s="55" t="s">
        <v>166</v>
      </c>
      <c r="F474" s="56" t="s">
        <v>907</v>
      </c>
      <c r="G474" s="57">
        <v>45000</v>
      </c>
      <c r="H474" s="128">
        <v>1148.33</v>
      </c>
      <c r="I474" s="59">
        <v>25</v>
      </c>
      <c r="J474" s="128">
        <v>1291.5</v>
      </c>
      <c r="K474" s="114">
        <f t="shared" si="89"/>
        <v>3194.9999999999995</v>
      </c>
      <c r="L474" s="73">
        <f t="shared" si="90"/>
        <v>495.00000000000006</v>
      </c>
      <c r="M474" s="127">
        <v>1368</v>
      </c>
      <c r="N474" s="59">
        <f t="shared" si="91"/>
        <v>3190.5</v>
      </c>
      <c r="O474" s="59"/>
      <c r="P474" s="59">
        <f t="shared" si="92"/>
        <v>2659.5</v>
      </c>
      <c r="Q474" s="59">
        <f t="shared" si="93"/>
        <v>3832.83</v>
      </c>
      <c r="R474" s="59">
        <f t="shared" si="94"/>
        <v>6880.5</v>
      </c>
      <c r="S474" s="59">
        <f t="shared" si="88"/>
        <v>41167.17</v>
      </c>
      <c r="T474" s="74" t="s">
        <v>44</v>
      </c>
    </row>
    <row r="475" spans="1:20" s="39" customFormat="1" x14ac:dyDescent="0.25">
      <c r="A475" s="102">
        <v>469</v>
      </c>
      <c r="B475" s="55" t="s">
        <v>731</v>
      </c>
      <c r="C475" s="55" t="s">
        <v>899</v>
      </c>
      <c r="D475" s="55" t="s">
        <v>254</v>
      </c>
      <c r="E475" s="55" t="s">
        <v>166</v>
      </c>
      <c r="F475" s="56" t="s">
        <v>907</v>
      </c>
      <c r="G475" s="57">
        <v>45000</v>
      </c>
      <c r="H475" s="128">
        <v>1148.33</v>
      </c>
      <c r="I475" s="59">
        <v>25</v>
      </c>
      <c r="J475" s="128">
        <v>1291.5</v>
      </c>
      <c r="K475" s="114">
        <f t="shared" si="89"/>
        <v>3194.9999999999995</v>
      </c>
      <c r="L475" s="73">
        <f t="shared" si="90"/>
        <v>495.00000000000006</v>
      </c>
      <c r="M475" s="127">
        <v>1368</v>
      </c>
      <c r="N475" s="59">
        <f t="shared" si="91"/>
        <v>3190.5</v>
      </c>
      <c r="O475" s="59"/>
      <c r="P475" s="59">
        <f t="shared" si="92"/>
        <v>2659.5</v>
      </c>
      <c r="Q475" s="59">
        <f t="shared" si="93"/>
        <v>3832.83</v>
      </c>
      <c r="R475" s="59">
        <f t="shared" si="94"/>
        <v>6880.5</v>
      </c>
      <c r="S475" s="59">
        <f t="shared" si="88"/>
        <v>41167.17</v>
      </c>
      <c r="T475" s="74" t="s">
        <v>44</v>
      </c>
    </row>
    <row r="476" spans="1:20" s="39" customFormat="1" x14ac:dyDescent="0.25">
      <c r="A476" s="102">
        <v>470</v>
      </c>
      <c r="B476" s="55" t="s">
        <v>732</v>
      </c>
      <c r="C476" s="55" t="s">
        <v>898</v>
      </c>
      <c r="D476" s="55" t="s">
        <v>254</v>
      </c>
      <c r="E476" s="55" t="s">
        <v>166</v>
      </c>
      <c r="F476" s="56" t="s">
        <v>907</v>
      </c>
      <c r="G476" s="57">
        <v>45000</v>
      </c>
      <c r="H476" s="128">
        <v>1148.33</v>
      </c>
      <c r="I476" s="59">
        <v>25</v>
      </c>
      <c r="J476" s="128">
        <v>1291.5</v>
      </c>
      <c r="K476" s="114">
        <f t="shared" si="89"/>
        <v>3194.9999999999995</v>
      </c>
      <c r="L476" s="73">
        <f t="shared" si="90"/>
        <v>495.00000000000006</v>
      </c>
      <c r="M476" s="127">
        <v>1368</v>
      </c>
      <c r="N476" s="59">
        <f t="shared" si="91"/>
        <v>3190.5</v>
      </c>
      <c r="O476" s="59"/>
      <c r="P476" s="59">
        <f t="shared" si="92"/>
        <v>2659.5</v>
      </c>
      <c r="Q476" s="59">
        <f t="shared" si="93"/>
        <v>3832.83</v>
      </c>
      <c r="R476" s="59">
        <f t="shared" si="94"/>
        <v>6880.5</v>
      </c>
      <c r="S476" s="59">
        <f t="shared" si="88"/>
        <v>41167.17</v>
      </c>
      <c r="T476" s="74" t="s">
        <v>44</v>
      </c>
    </row>
    <row r="477" spans="1:20" s="39" customFormat="1" x14ac:dyDescent="0.25">
      <c r="A477" s="102">
        <v>471</v>
      </c>
      <c r="B477" s="55" t="s">
        <v>733</v>
      </c>
      <c r="C477" s="55" t="s">
        <v>898</v>
      </c>
      <c r="D477" s="55" t="s">
        <v>254</v>
      </c>
      <c r="E477" s="55" t="s">
        <v>166</v>
      </c>
      <c r="F477" s="56" t="s">
        <v>907</v>
      </c>
      <c r="G477" s="57">
        <v>45000</v>
      </c>
      <c r="H477" s="128">
        <v>1148.33</v>
      </c>
      <c r="I477" s="59">
        <v>25</v>
      </c>
      <c r="J477" s="128">
        <v>1291.5</v>
      </c>
      <c r="K477" s="114">
        <f t="shared" si="89"/>
        <v>3194.9999999999995</v>
      </c>
      <c r="L477" s="73">
        <f t="shared" si="90"/>
        <v>495.00000000000006</v>
      </c>
      <c r="M477" s="127">
        <v>1368</v>
      </c>
      <c r="N477" s="59">
        <f t="shared" si="91"/>
        <v>3190.5</v>
      </c>
      <c r="O477" s="59"/>
      <c r="P477" s="59">
        <f t="shared" si="92"/>
        <v>2659.5</v>
      </c>
      <c r="Q477" s="59">
        <f t="shared" si="93"/>
        <v>3832.83</v>
      </c>
      <c r="R477" s="59">
        <f t="shared" si="94"/>
        <v>6880.5</v>
      </c>
      <c r="S477" s="59">
        <f t="shared" si="88"/>
        <v>41167.17</v>
      </c>
      <c r="T477" s="74" t="s">
        <v>44</v>
      </c>
    </row>
    <row r="478" spans="1:20" s="39" customFormat="1" x14ac:dyDescent="0.25">
      <c r="A478" s="102">
        <v>472</v>
      </c>
      <c r="B478" s="55" t="s">
        <v>788</v>
      </c>
      <c r="C478" s="55" t="s">
        <v>898</v>
      </c>
      <c r="D478" s="55" t="s">
        <v>254</v>
      </c>
      <c r="E478" s="55" t="s">
        <v>827</v>
      </c>
      <c r="F478" s="56" t="s">
        <v>907</v>
      </c>
      <c r="G478" s="57">
        <v>42000</v>
      </c>
      <c r="H478" s="129">
        <v>724.92</v>
      </c>
      <c r="I478" s="59">
        <v>25</v>
      </c>
      <c r="J478" s="128">
        <v>1205.4000000000001</v>
      </c>
      <c r="K478" s="114">
        <f t="shared" si="89"/>
        <v>2981.9999999999995</v>
      </c>
      <c r="L478" s="73">
        <f t="shared" si="90"/>
        <v>462.00000000000006</v>
      </c>
      <c r="M478" s="127">
        <v>1276.8</v>
      </c>
      <c r="N478" s="59">
        <f t="shared" si="91"/>
        <v>2977.8</v>
      </c>
      <c r="O478" s="59"/>
      <c r="P478" s="59">
        <f t="shared" si="92"/>
        <v>2482.1999999999998</v>
      </c>
      <c r="Q478" s="59">
        <f t="shared" si="93"/>
        <v>3232.12</v>
      </c>
      <c r="R478" s="59">
        <f t="shared" si="94"/>
        <v>6421.7999999999993</v>
      </c>
      <c r="S478" s="59">
        <f t="shared" si="88"/>
        <v>38767.879999999997</v>
      </c>
      <c r="T478" s="74" t="s">
        <v>44</v>
      </c>
    </row>
    <row r="479" spans="1:20" s="39" customFormat="1" x14ac:dyDescent="0.25">
      <c r="A479" s="102">
        <v>473</v>
      </c>
      <c r="B479" s="55" t="s">
        <v>720</v>
      </c>
      <c r="C479" s="55" t="s">
        <v>898</v>
      </c>
      <c r="D479" s="55" t="s">
        <v>254</v>
      </c>
      <c r="E479" s="55" t="s">
        <v>105</v>
      </c>
      <c r="F479" s="56" t="s">
        <v>907</v>
      </c>
      <c r="G479" s="57">
        <v>25000</v>
      </c>
      <c r="H479" s="129">
        <v>0</v>
      </c>
      <c r="I479" s="59">
        <v>25</v>
      </c>
      <c r="J479" s="128">
        <v>717.5</v>
      </c>
      <c r="K479" s="114">
        <f t="shared" si="89"/>
        <v>1774.9999999999998</v>
      </c>
      <c r="L479" s="73">
        <f t="shared" si="90"/>
        <v>275</v>
      </c>
      <c r="M479" s="127">
        <v>760</v>
      </c>
      <c r="N479" s="59">
        <f t="shared" si="91"/>
        <v>1772.5000000000002</v>
      </c>
      <c r="O479" s="59"/>
      <c r="P479" s="59">
        <f t="shared" si="92"/>
        <v>1477.5</v>
      </c>
      <c r="Q479" s="59">
        <f t="shared" si="93"/>
        <v>1502.5</v>
      </c>
      <c r="R479" s="59">
        <f t="shared" si="94"/>
        <v>3822.5</v>
      </c>
      <c r="S479" s="59">
        <f t="shared" si="88"/>
        <v>23497.5</v>
      </c>
      <c r="T479" s="74" t="s">
        <v>44</v>
      </c>
    </row>
    <row r="480" spans="1:20" s="39" customFormat="1" x14ac:dyDescent="0.25">
      <c r="A480" s="102">
        <v>474</v>
      </c>
      <c r="B480" s="55" t="s">
        <v>723</v>
      </c>
      <c r="C480" s="55" t="s">
        <v>898</v>
      </c>
      <c r="D480" s="55" t="s">
        <v>254</v>
      </c>
      <c r="E480" s="55" t="s">
        <v>105</v>
      </c>
      <c r="F480" s="56" t="s">
        <v>907</v>
      </c>
      <c r="G480" s="57">
        <v>30975</v>
      </c>
      <c r="H480" s="129">
        <v>0</v>
      </c>
      <c r="I480" s="59">
        <v>25</v>
      </c>
      <c r="J480" s="128">
        <v>888.98</v>
      </c>
      <c r="K480" s="114">
        <f t="shared" si="89"/>
        <v>2199.2249999999999</v>
      </c>
      <c r="L480" s="73">
        <f t="shared" si="90"/>
        <v>340.72500000000002</v>
      </c>
      <c r="M480" s="127">
        <v>941.64</v>
      </c>
      <c r="N480" s="59">
        <f t="shared" si="91"/>
        <v>2196.1275000000001</v>
      </c>
      <c r="O480" s="59"/>
      <c r="P480" s="59">
        <f t="shared" si="92"/>
        <v>1830.62</v>
      </c>
      <c r="Q480" s="59">
        <f t="shared" si="93"/>
        <v>1855.62</v>
      </c>
      <c r="R480" s="59">
        <f t="shared" si="94"/>
        <v>4736.0774999999994</v>
      </c>
      <c r="S480" s="59">
        <f t="shared" si="88"/>
        <v>29119.38</v>
      </c>
      <c r="T480" s="74" t="s">
        <v>44</v>
      </c>
    </row>
    <row r="481" spans="1:20" s="39" customFormat="1" x14ac:dyDescent="0.25">
      <c r="A481" s="102">
        <v>475</v>
      </c>
      <c r="B481" s="55" t="s">
        <v>719</v>
      </c>
      <c r="C481" s="55" t="s">
        <v>898</v>
      </c>
      <c r="D481" s="55" t="s">
        <v>254</v>
      </c>
      <c r="E481" s="55" t="s">
        <v>825</v>
      </c>
      <c r="F481" s="56" t="s">
        <v>907</v>
      </c>
      <c r="G481" s="57">
        <v>25000</v>
      </c>
      <c r="H481" s="129">
        <v>0</v>
      </c>
      <c r="I481" s="59">
        <v>25</v>
      </c>
      <c r="J481" s="128">
        <v>717.5</v>
      </c>
      <c r="K481" s="114">
        <f t="shared" si="89"/>
        <v>1774.9999999999998</v>
      </c>
      <c r="L481" s="73">
        <f t="shared" si="90"/>
        <v>275</v>
      </c>
      <c r="M481" s="127">
        <v>760</v>
      </c>
      <c r="N481" s="59">
        <f t="shared" si="91"/>
        <v>1772.5000000000002</v>
      </c>
      <c r="O481" s="59"/>
      <c r="P481" s="59">
        <f t="shared" si="92"/>
        <v>1477.5</v>
      </c>
      <c r="Q481" s="59">
        <f t="shared" si="93"/>
        <v>1502.5</v>
      </c>
      <c r="R481" s="59">
        <f t="shared" si="94"/>
        <v>3822.5</v>
      </c>
      <c r="S481" s="59">
        <f t="shared" si="88"/>
        <v>23497.5</v>
      </c>
      <c r="T481" s="74" t="s">
        <v>44</v>
      </c>
    </row>
    <row r="482" spans="1:20" s="39" customFormat="1" x14ac:dyDescent="0.25">
      <c r="A482" s="102">
        <v>476</v>
      </c>
      <c r="B482" s="55" t="s">
        <v>721</v>
      </c>
      <c r="C482" s="55" t="s">
        <v>898</v>
      </c>
      <c r="D482" s="55" t="s">
        <v>254</v>
      </c>
      <c r="E482" s="55" t="s">
        <v>38</v>
      </c>
      <c r="F482" s="56" t="s">
        <v>907</v>
      </c>
      <c r="G482" s="57">
        <v>25200</v>
      </c>
      <c r="H482" s="129">
        <v>0</v>
      </c>
      <c r="I482" s="59">
        <v>25</v>
      </c>
      <c r="J482" s="128">
        <v>723.24</v>
      </c>
      <c r="K482" s="114">
        <f t="shared" si="89"/>
        <v>1789.1999999999998</v>
      </c>
      <c r="L482" s="73">
        <f t="shared" si="90"/>
        <v>277.20000000000005</v>
      </c>
      <c r="M482" s="127">
        <v>766.08</v>
      </c>
      <c r="N482" s="59">
        <f t="shared" si="91"/>
        <v>1786.68</v>
      </c>
      <c r="O482" s="59"/>
      <c r="P482" s="59">
        <f t="shared" si="92"/>
        <v>1489.3200000000002</v>
      </c>
      <c r="Q482" s="59">
        <f t="shared" si="93"/>
        <v>1514.3200000000002</v>
      </c>
      <c r="R482" s="59">
        <f t="shared" si="94"/>
        <v>3853.08</v>
      </c>
      <c r="S482" s="59">
        <f t="shared" si="88"/>
        <v>23685.68</v>
      </c>
      <c r="T482" s="74" t="s">
        <v>44</v>
      </c>
    </row>
    <row r="483" spans="1:20" s="39" customFormat="1" x14ac:dyDescent="0.25">
      <c r="A483" s="102">
        <v>477</v>
      </c>
      <c r="B483" s="55" t="s">
        <v>722</v>
      </c>
      <c r="C483" s="55" t="s">
        <v>898</v>
      </c>
      <c r="D483" s="55" t="s">
        <v>254</v>
      </c>
      <c r="E483" s="55" t="s">
        <v>38</v>
      </c>
      <c r="F483" s="56" t="s">
        <v>907</v>
      </c>
      <c r="G483" s="57">
        <v>25000</v>
      </c>
      <c r="H483" s="129">
        <v>0</v>
      </c>
      <c r="I483" s="59">
        <v>25</v>
      </c>
      <c r="J483" s="128">
        <v>717.5</v>
      </c>
      <c r="K483" s="114">
        <f t="shared" si="89"/>
        <v>1774.9999999999998</v>
      </c>
      <c r="L483" s="73">
        <f t="shared" si="90"/>
        <v>275</v>
      </c>
      <c r="M483" s="127">
        <v>760</v>
      </c>
      <c r="N483" s="59">
        <f t="shared" si="91"/>
        <v>1772.5000000000002</v>
      </c>
      <c r="O483" s="59"/>
      <c r="P483" s="59">
        <f t="shared" si="92"/>
        <v>1477.5</v>
      </c>
      <c r="Q483" s="59">
        <f t="shared" si="93"/>
        <v>1502.5</v>
      </c>
      <c r="R483" s="59">
        <f t="shared" si="94"/>
        <v>3822.5</v>
      </c>
      <c r="S483" s="59">
        <f t="shared" si="88"/>
        <v>23497.5</v>
      </c>
      <c r="T483" s="74" t="s">
        <v>44</v>
      </c>
    </row>
    <row r="484" spans="1:20" s="39" customFormat="1" x14ac:dyDescent="0.25">
      <c r="A484" s="102">
        <v>478</v>
      </c>
      <c r="B484" s="55" t="s">
        <v>724</v>
      </c>
      <c r="C484" s="55" t="s">
        <v>898</v>
      </c>
      <c r="D484" s="55" t="s">
        <v>254</v>
      </c>
      <c r="E484" s="55" t="s">
        <v>38</v>
      </c>
      <c r="F484" s="56" t="s">
        <v>907</v>
      </c>
      <c r="G484" s="57">
        <v>25000</v>
      </c>
      <c r="H484" s="129">
        <v>0</v>
      </c>
      <c r="I484" s="59">
        <v>25</v>
      </c>
      <c r="J484" s="128">
        <v>717.5</v>
      </c>
      <c r="K484" s="114">
        <f t="shared" si="89"/>
        <v>1774.9999999999998</v>
      </c>
      <c r="L484" s="73">
        <f t="shared" si="90"/>
        <v>275</v>
      </c>
      <c r="M484" s="127">
        <v>760</v>
      </c>
      <c r="N484" s="59">
        <f t="shared" si="91"/>
        <v>1772.5000000000002</v>
      </c>
      <c r="O484" s="59"/>
      <c r="P484" s="59">
        <f t="shared" si="92"/>
        <v>1477.5</v>
      </c>
      <c r="Q484" s="59">
        <f t="shared" si="93"/>
        <v>1502.5</v>
      </c>
      <c r="R484" s="59">
        <f t="shared" si="94"/>
        <v>3822.5</v>
      </c>
      <c r="S484" s="59">
        <f t="shared" si="88"/>
        <v>23497.5</v>
      </c>
      <c r="T484" s="74" t="s">
        <v>44</v>
      </c>
    </row>
    <row r="485" spans="1:20" s="39" customFormat="1" x14ac:dyDescent="0.25">
      <c r="A485" s="102">
        <v>479</v>
      </c>
      <c r="B485" s="55" t="s">
        <v>727</v>
      </c>
      <c r="C485" s="55" t="s">
        <v>899</v>
      </c>
      <c r="D485" s="55" t="s">
        <v>254</v>
      </c>
      <c r="E485" s="55" t="s">
        <v>38</v>
      </c>
      <c r="F485" s="56" t="s">
        <v>907</v>
      </c>
      <c r="G485" s="57">
        <v>25000</v>
      </c>
      <c r="H485" s="129">
        <v>0</v>
      </c>
      <c r="I485" s="59">
        <v>25</v>
      </c>
      <c r="J485" s="128">
        <v>717.5</v>
      </c>
      <c r="K485" s="114">
        <f t="shared" si="89"/>
        <v>1774.9999999999998</v>
      </c>
      <c r="L485" s="73">
        <f t="shared" si="90"/>
        <v>275</v>
      </c>
      <c r="M485" s="127">
        <v>760</v>
      </c>
      <c r="N485" s="59">
        <f t="shared" si="91"/>
        <v>1772.5000000000002</v>
      </c>
      <c r="O485" s="59"/>
      <c r="P485" s="59">
        <f t="shared" si="92"/>
        <v>1477.5</v>
      </c>
      <c r="Q485" s="59">
        <f t="shared" si="93"/>
        <v>1502.5</v>
      </c>
      <c r="R485" s="59">
        <f t="shared" si="94"/>
        <v>3822.5</v>
      </c>
      <c r="S485" s="59">
        <f t="shared" si="88"/>
        <v>23497.5</v>
      </c>
      <c r="T485" s="74" t="s">
        <v>44</v>
      </c>
    </row>
    <row r="486" spans="1:20" s="39" customFormat="1" x14ac:dyDescent="0.25">
      <c r="A486" s="102">
        <v>480</v>
      </c>
      <c r="B486" s="55" t="s">
        <v>734</v>
      </c>
      <c r="C486" s="55" t="s">
        <v>898</v>
      </c>
      <c r="D486" s="55" t="s">
        <v>254</v>
      </c>
      <c r="E486" s="55" t="s">
        <v>38</v>
      </c>
      <c r="F486" s="56" t="s">
        <v>907</v>
      </c>
      <c r="G486" s="57">
        <v>45000</v>
      </c>
      <c r="H486" s="128">
        <v>1148.33</v>
      </c>
      <c r="I486" s="59">
        <v>25</v>
      </c>
      <c r="J486" s="128">
        <v>1291.5</v>
      </c>
      <c r="K486" s="114">
        <f t="shared" si="89"/>
        <v>3194.9999999999995</v>
      </c>
      <c r="L486" s="73">
        <f t="shared" si="90"/>
        <v>495.00000000000006</v>
      </c>
      <c r="M486" s="127">
        <v>1368</v>
      </c>
      <c r="N486" s="59">
        <f t="shared" si="91"/>
        <v>3190.5</v>
      </c>
      <c r="O486" s="59"/>
      <c r="P486" s="59">
        <f t="shared" si="92"/>
        <v>2659.5</v>
      </c>
      <c r="Q486" s="59">
        <f t="shared" si="93"/>
        <v>3832.83</v>
      </c>
      <c r="R486" s="59">
        <f t="shared" si="94"/>
        <v>6880.5</v>
      </c>
      <c r="S486" s="59">
        <f t="shared" si="88"/>
        <v>41167.17</v>
      </c>
      <c r="T486" s="74" t="s">
        <v>44</v>
      </c>
    </row>
    <row r="487" spans="1:20" s="39" customFormat="1" x14ac:dyDescent="0.25">
      <c r="A487" s="102">
        <v>481</v>
      </c>
      <c r="B487" s="55" t="s">
        <v>738</v>
      </c>
      <c r="C487" s="55" t="s">
        <v>898</v>
      </c>
      <c r="D487" s="55" t="s">
        <v>254</v>
      </c>
      <c r="E487" s="55" t="s">
        <v>68</v>
      </c>
      <c r="F487" s="56" t="s">
        <v>906</v>
      </c>
      <c r="G487" s="57">
        <v>25000</v>
      </c>
      <c r="H487" s="129">
        <v>0</v>
      </c>
      <c r="I487" s="59">
        <v>25</v>
      </c>
      <c r="J487" s="128">
        <v>717.5</v>
      </c>
      <c r="K487" s="114">
        <f t="shared" si="89"/>
        <v>1774.9999999999998</v>
      </c>
      <c r="L487" s="73">
        <f t="shared" si="90"/>
        <v>275</v>
      </c>
      <c r="M487" s="127">
        <v>760</v>
      </c>
      <c r="N487" s="59">
        <f t="shared" si="91"/>
        <v>1772.5000000000002</v>
      </c>
      <c r="O487" s="59"/>
      <c r="P487" s="59">
        <f t="shared" si="92"/>
        <v>1477.5</v>
      </c>
      <c r="Q487" s="59">
        <f t="shared" si="93"/>
        <v>1502.5</v>
      </c>
      <c r="R487" s="59">
        <f t="shared" si="94"/>
        <v>3822.5</v>
      </c>
      <c r="S487" s="59">
        <f t="shared" si="88"/>
        <v>23497.5</v>
      </c>
      <c r="T487" s="74" t="s">
        <v>44</v>
      </c>
    </row>
    <row r="488" spans="1:20" s="39" customFormat="1" x14ac:dyDescent="0.25">
      <c r="A488" s="102">
        <v>482</v>
      </c>
      <c r="B488" s="55" t="s">
        <v>739</v>
      </c>
      <c r="C488" s="55" t="s">
        <v>898</v>
      </c>
      <c r="D488" s="55" t="s">
        <v>254</v>
      </c>
      <c r="E488" s="55" t="s">
        <v>68</v>
      </c>
      <c r="F488" s="56" t="s">
        <v>906</v>
      </c>
      <c r="G488" s="57">
        <v>25000</v>
      </c>
      <c r="H488" s="129">
        <v>0</v>
      </c>
      <c r="I488" s="59">
        <v>25</v>
      </c>
      <c r="J488" s="128">
        <v>717.5</v>
      </c>
      <c r="K488" s="114">
        <f t="shared" si="89"/>
        <v>1774.9999999999998</v>
      </c>
      <c r="L488" s="73">
        <f t="shared" si="90"/>
        <v>275</v>
      </c>
      <c r="M488" s="127">
        <v>760</v>
      </c>
      <c r="N488" s="59">
        <f t="shared" si="91"/>
        <v>1772.5000000000002</v>
      </c>
      <c r="O488" s="59"/>
      <c r="P488" s="59">
        <f t="shared" si="92"/>
        <v>1477.5</v>
      </c>
      <c r="Q488" s="59">
        <f t="shared" si="93"/>
        <v>1502.5</v>
      </c>
      <c r="R488" s="59">
        <f t="shared" si="94"/>
        <v>3822.5</v>
      </c>
      <c r="S488" s="59">
        <f t="shared" si="88"/>
        <v>23497.5</v>
      </c>
      <c r="T488" s="74" t="s">
        <v>44</v>
      </c>
    </row>
    <row r="489" spans="1:20" s="39" customFormat="1" x14ac:dyDescent="0.25">
      <c r="A489" s="102">
        <v>483</v>
      </c>
      <c r="B489" s="55" t="s">
        <v>854</v>
      </c>
      <c r="C489" s="55" t="s">
        <v>898</v>
      </c>
      <c r="D489" s="55" t="s">
        <v>254</v>
      </c>
      <c r="E489" s="55" t="s">
        <v>68</v>
      </c>
      <c r="F489" s="56" t="s">
        <v>906</v>
      </c>
      <c r="G489" s="57">
        <v>25000</v>
      </c>
      <c r="H489" s="129">
        <v>0</v>
      </c>
      <c r="I489" s="59">
        <v>25</v>
      </c>
      <c r="J489" s="128">
        <v>717.5</v>
      </c>
      <c r="K489" s="114">
        <f t="shared" si="89"/>
        <v>1774.9999999999998</v>
      </c>
      <c r="L489" s="73">
        <f t="shared" si="90"/>
        <v>275</v>
      </c>
      <c r="M489" s="127">
        <v>760</v>
      </c>
      <c r="N489" s="59">
        <f t="shared" si="91"/>
        <v>1772.5000000000002</v>
      </c>
      <c r="O489" s="59"/>
      <c r="P489" s="59">
        <f t="shared" si="92"/>
        <v>1477.5</v>
      </c>
      <c r="Q489" s="59">
        <f t="shared" si="93"/>
        <v>1502.5</v>
      </c>
      <c r="R489" s="59">
        <f t="shared" si="94"/>
        <v>3822.5</v>
      </c>
      <c r="S489" s="59">
        <f t="shared" si="88"/>
        <v>23497.5</v>
      </c>
      <c r="T489" s="74" t="s">
        <v>44</v>
      </c>
    </row>
    <row r="490" spans="1:20" s="39" customFormat="1" x14ac:dyDescent="0.25">
      <c r="A490" s="102">
        <v>484</v>
      </c>
      <c r="B490" s="55" t="s">
        <v>728</v>
      </c>
      <c r="C490" s="55" t="s">
        <v>898</v>
      </c>
      <c r="D490" s="55" t="s">
        <v>254</v>
      </c>
      <c r="E490" s="55" t="s">
        <v>63</v>
      </c>
      <c r="F490" s="56" t="s">
        <v>906</v>
      </c>
      <c r="G490" s="57">
        <v>25000</v>
      </c>
      <c r="H490" s="129">
        <v>0</v>
      </c>
      <c r="I490" s="59">
        <v>25</v>
      </c>
      <c r="J490" s="128">
        <v>717.5</v>
      </c>
      <c r="K490" s="114">
        <f t="shared" si="89"/>
        <v>1774.9999999999998</v>
      </c>
      <c r="L490" s="73">
        <f t="shared" si="90"/>
        <v>275</v>
      </c>
      <c r="M490" s="127">
        <v>760</v>
      </c>
      <c r="N490" s="59">
        <f t="shared" si="91"/>
        <v>1772.5000000000002</v>
      </c>
      <c r="O490" s="59"/>
      <c r="P490" s="59">
        <f t="shared" si="92"/>
        <v>1477.5</v>
      </c>
      <c r="Q490" s="59">
        <f t="shared" si="93"/>
        <v>1502.5</v>
      </c>
      <c r="R490" s="59">
        <f t="shared" si="94"/>
        <v>3822.5</v>
      </c>
      <c r="S490" s="59">
        <f t="shared" si="88"/>
        <v>23497.5</v>
      </c>
      <c r="T490" s="74" t="s">
        <v>44</v>
      </c>
    </row>
    <row r="491" spans="1:20" s="39" customFormat="1" x14ac:dyDescent="0.25">
      <c r="A491" s="102">
        <v>485</v>
      </c>
      <c r="B491" s="55" t="s">
        <v>737</v>
      </c>
      <c r="C491" s="55" t="s">
        <v>899</v>
      </c>
      <c r="D491" s="55" t="s">
        <v>254</v>
      </c>
      <c r="E491" s="55" t="s">
        <v>42</v>
      </c>
      <c r="F491" s="56" t="s">
        <v>907</v>
      </c>
      <c r="G491" s="57">
        <v>24000</v>
      </c>
      <c r="H491" s="129">
        <v>0</v>
      </c>
      <c r="I491" s="59">
        <v>25</v>
      </c>
      <c r="J491" s="128">
        <v>688.8</v>
      </c>
      <c r="K491" s="114">
        <f t="shared" si="89"/>
        <v>1703.9999999999998</v>
      </c>
      <c r="L491" s="73">
        <f t="shared" si="90"/>
        <v>264</v>
      </c>
      <c r="M491" s="127">
        <v>729.6</v>
      </c>
      <c r="N491" s="59">
        <f t="shared" si="91"/>
        <v>1701.6000000000001</v>
      </c>
      <c r="O491" s="59"/>
      <c r="P491" s="59">
        <f t="shared" si="92"/>
        <v>1418.4</v>
      </c>
      <c r="Q491" s="59">
        <f t="shared" si="93"/>
        <v>1443.4</v>
      </c>
      <c r="R491" s="59">
        <f t="shared" si="94"/>
        <v>3669.6</v>
      </c>
      <c r="S491" s="59">
        <f t="shared" si="88"/>
        <v>22556.6</v>
      </c>
      <c r="T491" s="74" t="s">
        <v>44</v>
      </c>
    </row>
    <row r="492" spans="1:20" s="39" customFormat="1" x14ac:dyDescent="0.25">
      <c r="A492" s="102">
        <v>486</v>
      </c>
      <c r="B492" s="55" t="s">
        <v>857</v>
      </c>
      <c r="C492" s="55" t="s">
        <v>898</v>
      </c>
      <c r="D492" s="55" t="s">
        <v>254</v>
      </c>
      <c r="E492" s="55" t="s">
        <v>69</v>
      </c>
      <c r="F492" s="56" t="s">
        <v>902</v>
      </c>
      <c r="G492" s="57">
        <v>18000</v>
      </c>
      <c r="H492" s="129">
        <v>0</v>
      </c>
      <c r="I492" s="59">
        <v>25</v>
      </c>
      <c r="J492" s="128">
        <v>516.6</v>
      </c>
      <c r="K492" s="114">
        <f t="shared" si="89"/>
        <v>1277.9999999999998</v>
      </c>
      <c r="L492" s="73">
        <f t="shared" si="90"/>
        <v>198.00000000000003</v>
      </c>
      <c r="M492" s="127">
        <v>547.20000000000005</v>
      </c>
      <c r="N492" s="59">
        <f t="shared" si="91"/>
        <v>1276.2</v>
      </c>
      <c r="O492" s="59"/>
      <c r="P492" s="59">
        <f t="shared" si="92"/>
        <v>1063.8000000000002</v>
      </c>
      <c r="Q492" s="59">
        <f t="shared" si="93"/>
        <v>1088.8000000000002</v>
      </c>
      <c r="R492" s="59">
        <f t="shared" si="94"/>
        <v>2752.2</v>
      </c>
      <c r="S492" s="59">
        <f t="shared" si="88"/>
        <v>16911.2</v>
      </c>
      <c r="T492" s="74" t="s">
        <v>44</v>
      </c>
    </row>
    <row r="493" spans="1:20" s="39" customFormat="1" x14ac:dyDescent="0.25">
      <c r="A493" s="102">
        <v>487</v>
      </c>
      <c r="B493" s="55" t="s">
        <v>1032</v>
      </c>
      <c r="C493" s="55" t="s">
        <v>898</v>
      </c>
      <c r="D493" s="55" t="s">
        <v>254</v>
      </c>
      <c r="E493" s="55" t="s">
        <v>69</v>
      </c>
      <c r="F493" s="56" t="s">
        <v>902</v>
      </c>
      <c r="G493" s="57">
        <v>18000</v>
      </c>
      <c r="H493" s="129">
        <v>0</v>
      </c>
      <c r="I493" s="59">
        <v>25</v>
      </c>
      <c r="J493" s="128">
        <v>516.6</v>
      </c>
      <c r="K493" s="114">
        <f t="shared" si="89"/>
        <v>1277.9999999999998</v>
      </c>
      <c r="L493" s="73">
        <f t="shared" si="90"/>
        <v>198.00000000000003</v>
      </c>
      <c r="M493" s="127">
        <v>547.20000000000005</v>
      </c>
      <c r="N493" s="59">
        <f t="shared" si="91"/>
        <v>1276.2</v>
      </c>
      <c r="O493" s="59"/>
      <c r="P493" s="59">
        <f t="shared" si="92"/>
        <v>1063.8000000000002</v>
      </c>
      <c r="Q493" s="59">
        <f t="shared" si="93"/>
        <v>1088.8000000000002</v>
      </c>
      <c r="R493" s="59">
        <f t="shared" si="94"/>
        <v>2752.2</v>
      </c>
      <c r="S493" s="59">
        <f t="shared" si="88"/>
        <v>16911.2</v>
      </c>
      <c r="T493" s="74" t="s">
        <v>44</v>
      </c>
    </row>
    <row r="494" spans="1:20" s="39" customFormat="1" x14ac:dyDescent="0.25">
      <c r="A494" s="102">
        <v>488</v>
      </c>
      <c r="B494" s="55" t="s">
        <v>725</v>
      </c>
      <c r="C494" s="55" t="s">
        <v>898</v>
      </c>
      <c r="D494" s="55" t="s">
        <v>254</v>
      </c>
      <c r="E494" s="55" t="s">
        <v>183</v>
      </c>
      <c r="F494" s="56" t="s">
        <v>907</v>
      </c>
      <c r="G494" s="57">
        <v>22000</v>
      </c>
      <c r="H494" s="129">
        <v>0</v>
      </c>
      <c r="I494" s="59">
        <v>25</v>
      </c>
      <c r="J494" s="128">
        <v>631.4</v>
      </c>
      <c r="K494" s="114">
        <f t="shared" si="89"/>
        <v>1561.9999999999998</v>
      </c>
      <c r="L494" s="73">
        <f t="shared" si="90"/>
        <v>242.00000000000003</v>
      </c>
      <c r="M494" s="127">
        <v>668.8</v>
      </c>
      <c r="N494" s="59">
        <f t="shared" si="91"/>
        <v>1559.8000000000002</v>
      </c>
      <c r="O494" s="59"/>
      <c r="P494" s="59">
        <f t="shared" si="92"/>
        <v>1300.1999999999998</v>
      </c>
      <c r="Q494" s="59">
        <f t="shared" si="93"/>
        <v>1325.1999999999998</v>
      </c>
      <c r="R494" s="59">
        <f t="shared" si="94"/>
        <v>3363.8</v>
      </c>
      <c r="S494" s="59">
        <f t="shared" si="88"/>
        <v>20674.8</v>
      </c>
      <c r="T494" s="74" t="s">
        <v>44</v>
      </c>
    </row>
    <row r="495" spans="1:20" s="39" customFormat="1" x14ac:dyDescent="0.25">
      <c r="A495" s="102">
        <v>489</v>
      </c>
      <c r="B495" s="55" t="s">
        <v>859</v>
      </c>
      <c r="C495" s="55" t="s">
        <v>898</v>
      </c>
      <c r="D495" s="55" t="s">
        <v>254</v>
      </c>
      <c r="E495" s="55" t="s">
        <v>183</v>
      </c>
      <c r="F495" s="56" t="s">
        <v>902</v>
      </c>
      <c r="G495" s="57">
        <v>16000</v>
      </c>
      <c r="H495" s="129">
        <v>0</v>
      </c>
      <c r="I495" s="59">
        <v>25</v>
      </c>
      <c r="J495" s="128">
        <v>459.2</v>
      </c>
      <c r="K495" s="114">
        <f t="shared" si="89"/>
        <v>1136</v>
      </c>
      <c r="L495" s="73">
        <f t="shared" si="90"/>
        <v>176.00000000000003</v>
      </c>
      <c r="M495" s="127">
        <v>486.4</v>
      </c>
      <c r="N495" s="59">
        <f t="shared" si="91"/>
        <v>1134.4000000000001</v>
      </c>
      <c r="O495" s="59"/>
      <c r="P495" s="59">
        <f t="shared" si="92"/>
        <v>945.59999999999991</v>
      </c>
      <c r="Q495" s="59">
        <f t="shared" si="93"/>
        <v>970.59999999999991</v>
      </c>
      <c r="R495" s="59">
        <f t="shared" si="94"/>
        <v>2446.4</v>
      </c>
      <c r="S495" s="59">
        <f t="shared" si="88"/>
        <v>15029.4</v>
      </c>
      <c r="T495" s="74" t="s">
        <v>44</v>
      </c>
    </row>
    <row r="496" spans="1:20" s="39" customFormat="1" x14ac:dyDescent="0.25">
      <c r="A496" s="102">
        <v>490</v>
      </c>
      <c r="B496" s="55" t="s">
        <v>942</v>
      </c>
      <c r="C496" s="55" t="s">
        <v>899</v>
      </c>
      <c r="D496" s="55" t="s">
        <v>254</v>
      </c>
      <c r="E496" s="55" t="s">
        <v>68</v>
      </c>
      <c r="F496" s="56" t="s">
        <v>902</v>
      </c>
      <c r="G496" s="57">
        <v>25000</v>
      </c>
      <c r="H496" s="129">
        <v>0</v>
      </c>
      <c r="I496" s="59">
        <v>25</v>
      </c>
      <c r="J496" s="128">
        <v>717.5</v>
      </c>
      <c r="K496" s="114">
        <f t="shared" si="89"/>
        <v>1774.9999999999998</v>
      </c>
      <c r="L496" s="73">
        <f t="shared" si="90"/>
        <v>275</v>
      </c>
      <c r="M496" s="127">
        <v>760</v>
      </c>
      <c r="N496" s="59">
        <f t="shared" si="91"/>
        <v>1772.5000000000002</v>
      </c>
      <c r="O496" s="59"/>
      <c r="P496" s="59">
        <f t="shared" si="92"/>
        <v>1477.5</v>
      </c>
      <c r="Q496" s="59">
        <f t="shared" si="93"/>
        <v>1502.5</v>
      </c>
      <c r="R496" s="59">
        <f t="shared" si="94"/>
        <v>3822.5</v>
      </c>
      <c r="S496" s="59">
        <f t="shared" si="88"/>
        <v>23497.5</v>
      </c>
      <c r="T496" s="74" t="s">
        <v>44</v>
      </c>
    </row>
    <row r="497" spans="1:20" s="39" customFormat="1" x14ac:dyDescent="0.25">
      <c r="A497" s="102">
        <v>491</v>
      </c>
      <c r="B497" s="55" t="s">
        <v>969</v>
      </c>
      <c r="C497" s="55" t="s">
        <v>898</v>
      </c>
      <c r="D497" s="55" t="s">
        <v>254</v>
      </c>
      <c r="E497" s="55" t="s">
        <v>64</v>
      </c>
      <c r="F497" s="56" t="s">
        <v>902</v>
      </c>
      <c r="G497" s="57">
        <v>18000</v>
      </c>
      <c r="H497" s="129">
        <v>0</v>
      </c>
      <c r="I497" s="59">
        <v>25</v>
      </c>
      <c r="J497" s="128">
        <v>516.6</v>
      </c>
      <c r="K497" s="114">
        <f t="shared" si="89"/>
        <v>1277.9999999999998</v>
      </c>
      <c r="L497" s="73">
        <f t="shared" si="90"/>
        <v>198.00000000000003</v>
      </c>
      <c r="M497" s="127">
        <v>547.20000000000005</v>
      </c>
      <c r="N497" s="59">
        <f t="shared" si="91"/>
        <v>1276.2</v>
      </c>
      <c r="O497" s="59"/>
      <c r="P497" s="59">
        <f t="shared" si="92"/>
        <v>1063.8000000000002</v>
      </c>
      <c r="Q497" s="59">
        <f t="shared" si="93"/>
        <v>1088.8000000000002</v>
      </c>
      <c r="R497" s="59">
        <f t="shared" si="94"/>
        <v>2752.2</v>
      </c>
      <c r="S497" s="59">
        <f t="shared" si="88"/>
        <v>16911.2</v>
      </c>
      <c r="T497" s="74" t="s">
        <v>44</v>
      </c>
    </row>
    <row r="498" spans="1:20" s="39" customFormat="1" x14ac:dyDescent="0.25">
      <c r="A498" s="102">
        <v>492</v>
      </c>
      <c r="B498" s="55" t="s">
        <v>943</v>
      </c>
      <c r="C498" s="55" t="s">
        <v>898</v>
      </c>
      <c r="D498" s="55" t="s">
        <v>254</v>
      </c>
      <c r="E498" s="55" t="s">
        <v>68</v>
      </c>
      <c r="F498" s="56" t="s">
        <v>902</v>
      </c>
      <c r="G498" s="57">
        <v>25000</v>
      </c>
      <c r="H498" s="129">
        <v>0</v>
      </c>
      <c r="I498" s="59">
        <v>25</v>
      </c>
      <c r="J498" s="128">
        <v>717.5</v>
      </c>
      <c r="K498" s="114">
        <f t="shared" si="89"/>
        <v>1774.9999999999998</v>
      </c>
      <c r="L498" s="73">
        <f t="shared" si="90"/>
        <v>275</v>
      </c>
      <c r="M498" s="127">
        <v>760</v>
      </c>
      <c r="N498" s="59">
        <f t="shared" si="91"/>
        <v>1772.5000000000002</v>
      </c>
      <c r="O498" s="59"/>
      <c r="P498" s="59">
        <f t="shared" si="92"/>
        <v>1477.5</v>
      </c>
      <c r="Q498" s="59">
        <f t="shared" si="93"/>
        <v>1502.5</v>
      </c>
      <c r="R498" s="59">
        <f t="shared" si="94"/>
        <v>3822.5</v>
      </c>
      <c r="S498" s="59">
        <f t="shared" si="88"/>
        <v>23497.5</v>
      </c>
      <c r="T498" s="74" t="s">
        <v>44</v>
      </c>
    </row>
    <row r="499" spans="1:20" s="39" customFormat="1" x14ac:dyDescent="0.25">
      <c r="A499" s="102">
        <v>493</v>
      </c>
      <c r="B499" s="55" t="s">
        <v>944</v>
      </c>
      <c r="C499" s="55" t="s">
        <v>898</v>
      </c>
      <c r="D499" s="55" t="s">
        <v>254</v>
      </c>
      <c r="E499" s="55" t="s">
        <v>183</v>
      </c>
      <c r="F499" s="56" t="s">
        <v>902</v>
      </c>
      <c r="G499" s="57">
        <v>16000</v>
      </c>
      <c r="H499" s="129">
        <v>0</v>
      </c>
      <c r="I499" s="59">
        <v>25</v>
      </c>
      <c r="J499" s="128">
        <v>459.2</v>
      </c>
      <c r="K499" s="114">
        <f t="shared" si="89"/>
        <v>1136</v>
      </c>
      <c r="L499" s="73">
        <f t="shared" si="90"/>
        <v>176.00000000000003</v>
      </c>
      <c r="M499" s="127">
        <v>486.4</v>
      </c>
      <c r="N499" s="59">
        <f t="shared" si="91"/>
        <v>1134.4000000000001</v>
      </c>
      <c r="O499" s="59"/>
      <c r="P499" s="59">
        <f t="shared" si="92"/>
        <v>945.59999999999991</v>
      </c>
      <c r="Q499" s="59">
        <f t="shared" si="93"/>
        <v>970.59999999999991</v>
      </c>
      <c r="R499" s="59">
        <f t="shared" si="94"/>
        <v>2446.4</v>
      </c>
      <c r="S499" s="59">
        <f t="shared" si="88"/>
        <v>15029.4</v>
      </c>
      <c r="T499" s="74" t="s">
        <v>44</v>
      </c>
    </row>
    <row r="500" spans="1:20" s="39" customFormat="1" x14ac:dyDescent="0.25">
      <c r="A500" s="102">
        <v>494</v>
      </c>
      <c r="B500" s="55" t="s">
        <v>976</v>
      </c>
      <c r="C500" s="55" t="s">
        <v>898</v>
      </c>
      <c r="D500" s="55" t="s">
        <v>254</v>
      </c>
      <c r="E500" s="55" t="s">
        <v>68</v>
      </c>
      <c r="F500" s="56" t="s">
        <v>902</v>
      </c>
      <c r="G500" s="57">
        <v>25000</v>
      </c>
      <c r="H500" s="129">
        <v>0</v>
      </c>
      <c r="I500" s="59">
        <v>25</v>
      </c>
      <c r="J500" s="128">
        <v>717.5</v>
      </c>
      <c r="K500" s="114">
        <f t="shared" si="89"/>
        <v>1774.9999999999998</v>
      </c>
      <c r="L500" s="73">
        <f t="shared" si="90"/>
        <v>275</v>
      </c>
      <c r="M500" s="127">
        <v>760</v>
      </c>
      <c r="N500" s="59">
        <f t="shared" si="91"/>
        <v>1772.5000000000002</v>
      </c>
      <c r="O500" s="59"/>
      <c r="P500" s="59">
        <f t="shared" si="92"/>
        <v>1477.5</v>
      </c>
      <c r="Q500" s="59">
        <f t="shared" si="93"/>
        <v>1502.5</v>
      </c>
      <c r="R500" s="59">
        <f t="shared" si="94"/>
        <v>3822.5</v>
      </c>
      <c r="S500" s="59">
        <f t="shared" si="88"/>
        <v>23497.5</v>
      </c>
      <c r="T500" s="74" t="s">
        <v>44</v>
      </c>
    </row>
    <row r="501" spans="1:20" s="39" customFormat="1" x14ac:dyDescent="0.25">
      <c r="A501" s="102">
        <v>495</v>
      </c>
      <c r="B501" s="55" t="s">
        <v>1009</v>
      </c>
      <c r="C501" s="55" t="s">
        <v>898</v>
      </c>
      <c r="D501" s="55" t="s">
        <v>254</v>
      </c>
      <c r="E501" s="55" t="s">
        <v>68</v>
      </c>
      <c r="F501" s="56" t="s">
        <v>902</v>
      </c>
      <c r="G501" s="57">
        <v>25000</v>
      </c>
      <c r="H501" s="129">
        <v>0</v>
      </c>
      <c r="I501" s="59">
        <v>25</v>
      </c>
      <c r="J501" s="128">
        <v>717.5</v>
      </c>
      <c r="K501" s="114">
        <f t="shared" si="89"/>
        <v>1774.9999999999998</v>
      </c>
      <c r="L501" s="73">
        <f t="shared" si="90"/>
        <v>275</v>
      </c>
      <c r="M501" s="127">
        <v>760</v>
      </c>
      <c r="N501" s="59">
        <f t="shared" si="91"/>
        <v>1772.5000000000002</v>
      </c>
      <c r="O501" s="59"/>
      <c r="P501" s="59">
        <f t="shared" si="92"/>
        <v>1477.5</v>
      </c>
      <c r="Q501" s="59">
        <f t="shared" si="93"/>
        <v>1502.5</v>
      </c>
      <c r="R501" s="59">
        <f t="shared" si="94"/>
        <v>3822.5</v>
      </c>
      <c r="S501" s="59">
        <f t="shared" si="88"/>
        <v>23497.5</v>
      </c>
      <c r="T501" s="74" t="s">
        <v>44</v>
      </c>
    </row>
    <row r="502" spans="1:20" s="39" customFormat="1" x14ac:dyDescent="0.25">
      <c r="A502" s="102">
        <v>496</v>
      </c>
      <c r="B502" s="55" t="s">
        <v>900</v>
      </c>
      <c r="C502" s="55" t="s">
        <v>898</v>
      </c>
      <c r="D502" s="55" t="s">
        <v>254</v>
      </c>
      <c r="E502" s="55" t="s">
        <v>183</v>
      </c>
      <c r="F502" s="56" t="s">
        <v>902</v>
      </c>
      <c r="G502" s="57">
        <v>16000</v>
      </c>
      <c r="H502" s="129">
        <v>0</v>
      </c>
      <c r="I502" s="59">
        <v>25</v>
      </c>
      <c r="J502" s="128">
        <v>459.2</v>
      </c>
      <c r="K502" s="114">
        <f t="shared" si="89"/>
        <v>1136</v>
      </c>
      <c r="L502" s="73">
        <f t="shared" si="90"/>
        <v>176.00000000000003</v>
      </c>
      <c r="M502" s="127">
        <v>486.4</v>
      </c>
      <c r="N502" s="59">
        <f t="shared" si="91"/>
        <v>1134.4000000000001</v>
      </c>
      <c r="O502" s="59"/>
      <c r="P502" s="59">
        <f t="shared" si="92"/>
        <v>945.59999999999991</v>
      </c>
      <c r="Q502" s="59">
        <f t="shared" si="93"/>
        <v>970.59999999999991</v>
      </c>
      <c r="R502" s="59">
        <f t="shared" si="94"/>
        <v>2446.4</v>
      </c>
      <c r="S502" s="59">
        <f t="shared" si="88"/>
        <v>15029.4</v>
      </c>
      <c r="T502" s="74" t="s">
        <v>44</v>
      </c>
    </row>
    <row r="503" spans="1:20" s="47" customFormat="1" x14ac:dyDescent="0.25">
      <c r="A503" s="102">
        <v>497</v>
      </c>
      <c r="B503" s="55" t="s">
        <v>754</v>
      </c>
      <c r="C503" s="55" t="s">
        <v>898</v>
      </c>
      <c r="D503" s="55" t="s">
        <v>740</v>
      </c>
      <c r="E503" s="55" t="s">
        <v>929</v>
      </c>
      <c r="F503" s="56" t="s">
        <v>907</v>
      </c>
      <c r="G503" s="69">
        <v>85000</v>
      </c>
      <c r="H503" s="126">
        <v>7290.4</v>
      </c>
      <c r="I503" s="59">
        <v>25</v>
      </c>
      <c r="J503" s="130">
        <v>2439.5</v>
      </c>
      <c r="K503" s="118">
        <f t="shared" si="89"/>
        <v>6034.9999999999991</v>
      </c>
      <c r="L503" s="73">
        <f t="shared" si="90"/>
        <v>935.00000000000011</v>
      </c>
      <c r="M503" s="152">
        <v>2584</v>
      </c>
      <c r="N503" s="65">
        <f t="shared" si="91"/>
        <v>6026.5</v>
      </c>
      <c r="O503" s="65"/>
      <c r="P503" s="65">
        <f t="shared" si="92"/>
        <v>5023.5</v>
      </c>
      <c r="Q503" s="60">
        <f t="shared" si="93"/>
        <v>12338.9</v>
      </c>
      <c r="R503" s="65">
        <f t="shared" si="94"/>
        <v>12996.5</v>
      </c>
      <c r="S503" s="65">
        <f t="shared" si="88"/>
        <v>72661.100000000006</v>
      </c>
      <c r="T503" s="74" t="s">
        <v>44</v>
      </c>
    </row>
    <row r="504" spans="1:20" s="39" customFormat="1" x14ac:dyDescent="0.25">
      <c r="A504" s="102">
        <v>498</v>
      </c>
      <c r="B504" s="55" t="s">
        <v>662</v>
      </c>
      <c r="C504" s="55" t="s">
        <v>898</v>
      </c>
      <c r="D504" s="55" t="s">
        <v>740</v>
      </c>
      <c r="E504" s="55" t="s">
        <v>823</v>
      </c>
      <c r="F504" s="56" t="s">
        <v>907</v>
      </c>
      <c r="G504" s="69">
        <v>85000</v>
      </c>
      <c r="H504" s="126">
        <v>8576.99</v>
      </c>
      <c r="I504" s="59">
        <v>25</v>
      </c>
      <c r="J504" s="130">
        <v>2439.5</v>
      </c>
      <c r="K504" s="118">
        <f t="shared" si="89"/>
        <v>6034.9999999999991</v>
      </c>
      <c r="L504" s="73">
        <f t="shared" si="90"/>
        <v>935.00000000000011</v>
      </c>
      <c r="M504" s="153">
        <v>2584</v>
      </c>
      <c r="N504" s="71">
        <f t="shared" si="91"/>
        <v>6026.5</v>
      </c>
      <c r="O504" s="71"/>
      <c r="P504" s="71">
        <f t="shared" si="92"/>
        <v>5023.5</v>
      </c>
      <c r="Q504" s="59">
        <f t="shared" si="93"/>
        <v>13625.49</v>
      </c>
      <c r="R504" s="71">
        <f t="shared" si="94"/>
        <v>12996.5</v>
      </c>
      <c r="S504" s="71">
        <f t="shared" si="88"/>
        <v>71374.509999999995</v>
      </c>
      <c r="T504" s="74" t="s">
        <v>44</v>
      </c>
    </row>
    <row r="505" spans="1:20" s="39" customFormat="1" x14ac:dyDescent="0.25">
      <c r="A505" s="102">
        <v>499</v>
      </c>
      <c r="B505" s="55" t="s">
        <v>1127</v>
      </c>
      <c r="C505" s="55" t="s">
        <v>899</v>
      </c>
      <c r="D505" s="55" t="s">
        <v>740</v>
      </c>
      <c r="E505" s="55" t="s">
        <v>826</v>
      </c>
      <c r="F505" s="56" t="s">
        <v>907</v>
      </c>
      <c r="G505" s="69">
        <v>75000</v>
      </c>
      <c r="H505" s="126">
        <v>5966.28</v>
      </c>
      <c r="I505" s="59">
        <v>25</v>
      </c>
      <c r="J505" s="130">
        <v>2152.5</v>
      </c>
      <c r="K505" s="118">
        <f t="shared" si="89"/>
        <v>5324.9999999999991</v>
      </c>
      <c r="L505" s="73">
        <f t="shared" si="90"/>
        <v>825.00000000000011</v>
      </c>
      <c r="M505" s="153">
        <v>2280</v>
      </c>
      <c r="N505" s="71">
        <f t="shared" si="91"/>
        <v>5317.5</v>
      </c>
      <c r="O505" s="71"/>
      <c r="P505" s="71">
        <f t="shared" si="92"/>
        <v>4432.5</v>
      </c>
      <c r="Q505" s="59">
        <f t="shared" si="93"/>
        <v>10423.779999999999</v>
      </c>
      <c r="R505" s="71">
        <f t="shared" si="94"/>
        <v>11467.5</v>
      </c>
      <c r="S505" s="71">
        <f t="shared" si="88"/>
        <v>64576.22</v>
      </c>
      <c r="T505" s="74" t="s">
        <v>44</v>
      </c>
    </row>
    <row r="506" spans="1:20" s="39" customFormat="1" x14ac:dyDescent="0.25">
      <c r="A506" s="102">
        <v>500</v>
      </c>
      <c r="B506" s="55" t="s">
        <v>748</v>
      </c>
      <c r="C506" s="55" t="s">
        <v>898</v>
      </c>
      <c r="D506" s="55" t="s">
        <v>740</v>
      </c>
      <c r="E506" s="55" t="s">
        <v>826</v>
      </c>
      <c r="F506" s="56" t="s">
        <v>907</v>
      </c>
      <c r="G506" s="69">
        <v>75000</v>
      </c>
      <c r="H506" s="126">
        <v>6309.38</v>
      </c>
      <c r="I506" s="59">
        <v>25</v>
      </c>
      <c r="J506" s="130">
        <v>2152.5</v>
      </c>
      <c r="K506" s="118">
        <f t="shared" si="89"/>
        <v>5324.9999999999991</v>
      </c>
      <c r="L506" s="73">
        <f t="shared" si="90"/>
        <v>825.00000000000011</v>
      </c>
      <c r="M506" s="153">
        <v>2280</v>
      </c>
      <c r="N506" s="71">
        <f t="shared" si="91"/>
        <v>5317.5</v>
      </c>
      <c r="O506" s="71"/>
      <c r="P506" s="71">
        <f t="shared" si="92"/>
        <v>4432.5</v>
      </c>
      <c r="Q506" s="59">
        <f t="shared" si="93"/>
        <v>10766.880000000001</v>
      </c>
      <c r="R506" s="71">
        <f t="shared" si="94"/>
        <v>11467.5</v>
      </c>
      <c r="S506" s="71">
        <f t="shared" si="88"/>
        <v>64233.119999999995</v>
      </c>
      <c r="T506" s="74" t="s">
        <v>44</v>
      </c>
    </row>
    <row r="507" spans="1:20" s="39" customFormat="1" x14ac:dyDescent="0.25">
      <c r="A507" s="102">
        <v>501</v>
      </c>
      <c r="B507" s="55" t="s">
        <v>768</v>
      </c>
      <c r="C507" s="55" t="s">
        <v>898</v>
      </c>
      <c r="D507" s="55" t="s">
        <v>740</v>
      </c>
      <c r="E507" s="55" t="s">
        <v>826</v>
      </c>
      <c r="F507" s="56" t="s">
        <v>907</v>
      </c>
      <c r="G507" s="69">
        <v>75000</v>
      </c>
      <c r="H507" s="126">
        <v>5966.28</v>
      </c>
      <c r="I507" s="59">
        <v>25</v>
      </c>
      <c r="J507" s="130">
        <v>2152.5</v>
      </c>
      <c r="K507" s="118">
        <f t="shared" si="89"/>
        <v>5324.9999999999991</v>
      </c>
      <c r="L507" s="73">
        <f t="shared" si="90"/>
        <v>825.00000000000011</v>
      </c>
      <c r="M507" s="153">
        <v>2280</v>
      </c>
      <c r="N507" s="71">
        <f t="shared" si="91"/>
        <v>5317.5</v>
      </c>
      <c r="O507" s="71"/>
      <c r="P507" s="71">
        <f t="shared" si="92"/>
        <v>4432.5</v>
      </c>
      <c r="Q507" s="59">
        <f t="shared" si="93"/>
        <v>10423.779999999999</v>
      </c>
      <c r="R507" s="71">
        <f t="shared" si="94"/>
        <v>11467.5</v>
      </c>
      <c r="S507" s="71">
        <f t="shared" si="88"/>
        <v>64576.22</v>
      </c>
      <c r="T507" s="74" t="s">
        <v>44</v>
      </c>
    </row>
    <row r="508" spans="1:20" s="39" customFormat="1" x14ac:dyDescent="0.25">
      <c r="A508" s="102">
        <v>502</v>
      </c>
      <c r="B508" s="55" t="s">
        <v>709</v>
      </c>
      <c r="C508" s="55" t="s">
        <v>898</v>
      </c>
      <c r="D508" s="55" t="s">
        <v>740</v>
      </c>
      <c r="E508" s="55" t="s">
        <v>146</v>
      </c>
      <c r="F508" s="56" t="s">
        <v>907</v>
      </c>
      <c r="G508" s="57">
        <v>70000</v>
      </c>
      <c r="H508" s="124">
        <v>5368.48</v>
      </c>
      <c r="I508" s="59">
        <v>25</v>
      </c>
      <c r="J508" s="128">
        <v>2009</v>
      </c>
      <c r="K508" s="114">
        <f>+G508*7.1%</f>
        <v>4970</v>
      </c>
      <c r="L508" s="73">
        <f>+G508*1.1%</f>
        <v>770.00000000000011</v>
      </c>
      <c r="M508" s="127">
        <v>2128</v>
      </c>
      <c r="N508" s="59">
        <f>+G508*7.09%</f>
        <v>4963</v>
      </c>
      <c r="O508" s="59"/>
      <c r="P508" s="59">
        <f>+J508+M508</f>
        <v>4137</v>
      </c>
      <c r="Q508" s="59">
        <f>+H508+I508+J508+M508+O508</f>
        <v>9530.48</v>
      </c>
      <c r="R508" s="59">
        <f>+K508+L508+N508</f>
        <v>10703</v>
      </c>
      <c r="S508" s="59">
        <f>+G508-Q508</f>
        <v>60469.520000000004</v>
      </c>
      <c r="T508" s="74" t="s">
        <v>44</v>
      </c>
    </row>
    <row r="509" spans="1:20" s="39" customFormat="1" x14ac:dyDescent="0.25">
      <c r="A509" s="102">
        <v>503</v>
      </c>
      <c r="B509" s="55" t="s">
        <v>747</v>
      </c>
      <c r="C509" s="55" t="s">
        <v>898</v>
      </c>
      <c r="D509" s="55" t="s">
        <v>740</v>
      </c>
      <c r="E509" s="55" t="s">
        <v>146</v>
      </c>
      <c r="F509" s="56" t="s">
        <v>907</v>
      </c>
      <c r="G509" s="69">
        <v>70000</v>
      </c>
      <c r="H509" s="126">
        <v>5368.48</v>
      </c>
      <c r="I509" s="59">
        <v>25</v>
      </c>
      <c r="J509" s="130">
        <v>2009</v>
      </c>
      <c r="K509" s="118">
        <f t="shared" si="89"/>
        <v>4970</v>
      </c>
      <c r="L509" s="73">
        <f t="shared" si="90"/>
        <v>770.00000000000011</v>
      </c>
      <c r="M509" s="153">
        <v>2128</v>
      </c>
      <c r="N509" s="71">
        <f t="shared" si="91"/>
        <v>4963</v>
      </c>
      <c r="O509" s="71"/>
      <c r="P509" s="71">
        <f t="shared" si="92"/>
        <v>4137</v>
      </c>
      <c r="Q509" s="59">
        <f t="shared" si="93"/>
        <v>9530.48</v>
      </c>
      <c r="R509" s="71">
        <f t="shared" si="94"/>
        <v>10703</v>
      </c>
      <c r="S509" s="71">
        <f t="shared" si="88"/>
        <v>60469.520000000004</v>
      </c>
      <c r="T509" s="74" t="s">
        <v>44</v>
      </c>
    </row>
    <row r="510" spans="1:20" s="39" customFormat="1" x14ac:dyDescent="0.25">
      <c r="A510" s="102">
        <v>504</v>
      </c>
      <c r="B510" s="55" t="s">
        <v>767</v>
      </c>
      <c r="C510" s="55" t="s">
        <v>899</v>
      </c>
      <c r="D510" s="55" t="s">
        <v>740</v>
      </c>
      <c r="E510" s="55" t="s">
        <v>146</v>
      </c>
      <c r="F510" s="56" t="s">
        <v>907</v>
      </c>
      <c r="G510" s="69">
        <v>70000</v>
      </c>
      <c r="H510" s="126">
        <v>5025.38</v>
      </c>
      <c r="I510" s="59">
        <v>25</v>
      </c>
      <c r="J510" s="130">
        <v>2009</v>
      </c>
      <c r="K510" s="118">
        <f t="shared" si="89"/>
        <v>4970</v>
      </c>
      <c r="L510" s="73">
        <f t="shared" si="90"/>
        <v>770.00000000000011</v>
      </c>
      <c r="M510" s="153">
        <v>2128</v>
      </c>
      <c r="N510" s="71">
        <f t="shared" si="91"/>
        <v>4963</v>
      </c>
      <c r="O510" s="71"/>
      <c r="P510" s="71">
        <f t="shared" si="92"/>
        <v>4137</v>
      </c>
      <c r="Q510" s="59">
        <f t="shared" si="93"/>
        <v>9187.380000000001</v>
      </c>
      <c r="R510" s="71">
        <f t="shared" si="94"/>
        <v>10703</v>
      </c>
      <c r="S510" s="71">
        <f t="shared" ref="S510:S571" si="95">+G510-Q510</f>
        <v>60812.619999999995</v>
      </c>
      <c r="T510" s="74" t="s">
        <v>44</v>
      </c>
    </row>
    <row r="511" spans="1:20" s="39" customFormat="1" x14ac:dyDescent="0.25">
      <c r="A511" s="102">
        <v>505</v>
      </c>
      <c r="B511" s="55" t="s">
        <v>769</v>
      </c>
      <c r="C511" s="55" t="s">
        <v>898</v>
      </c>
      <c r="D511" s="55" t="s">
        <v>740</v>
      </c>
      <c r="E511" s="55" t="s">
        <v>146</v>
      </c>
      <c r="F511" s="56" t="s">
        <v>907</v>
      </c>
      <c r="G511" s="69">
        <v>70000</v>
      </c>
      <c r="H511" s="126">
        <v>5025.38</v>
      </c>
      <c r="I511" s="59">
        <v>25</v>
      </c>
      <c r="J511" s="130">
        <v>2009</v>
      </c>
      <c r="K511" s="118">
        <f t="shared" si="89"/>
        <v>4970</v>
      </c>
      <c r="L511" s="73">
        <f t="shared" si="90"/>
        <v>770.00000000000011</v>
      </c>
      <c r="M511" s="153">
        <v>2128</v>
      </c>
      <c r="N511" s="71">
        <f t="shared" si="91"/>
        <v>4963</v>
      </c>
      <c r="O511" s="71"/>
      <c r="P511" s="71">
        <f t="shared" si="92"/>
        <v>4137</v>
      </c>
      <c r="Q511" s="59">
        <f t="shared" si="93"/>
        <v>9187.380000000001</v>
      </c>
      <c r="R511" s="71">
        <f t="shared" si="94"/>
        <v>10703</v>
      </c>
      <c r="S511" s="71">
        <f t="shared" si="95"/>
        <v>60812.619999999995</v>
      </c>
      <c r="T511" s="74" t="s">
        <v>44</v>
      </c>
    </row>
    <row r="512" spans="1:20" s="39" customFormat="1" x14ac:dyDescent="0.25">
      <c r="A512" s="102">
        <v>506</v>
      </c>
      <c r="B512" s="55" t="s">
        <v>755</v>
      </c>
      <c r="C512" s="55" t="s">
        <v>898</v>
      </c>
      <c r="D512" s="55" t="s">
        <v>740</v>
      </c>
      <c r="E512" s="55" t="s">
        <v>146</v>
      </c>
      <c r="F512" s="56" t="s">
        <v>907</v>
      </c>
      <c r="G512" s="69">
        <v>70000</v>
      </c>
      <c r="H512" s="126">
        <v>5368.48</v>
      </c>
      <c r="I512" s="59">
        <v>25</v>
      </c>
      <c r="J512" s="130">
        <v>2009</v>
      </c>
      <c r="K512" s="118">
        <f t="shared" ref="K512:K574" si="96">+G512*7.1%</f>
        <v>4970</v>
      </c>
      <c r="L512" s="73">
        <f t="shared" ref="L512:L574" si="97">+G512*1.1%</f>
        <v>770.00000000000011</v>
      </c>
      <c r="M512" s="153">
        <v>2128</v>
      </c>
      <c r="N512" s="71">
        <f t="shared" ref="N512:N574" si="98">+G512*7.09%</f>
        <v>4963</v>
      </c>
      <c r="O512" s="71"/>
      <c r="P512" s="71">
        <f t="shared" si="92"/>
        <v>4137</v>
      </c>
      <c r="Q512" s="59">
        <f t="shared" si="93"/>
        <v>9530.48</v>
      </c>
      <c r="R512" s="71">
        <f t="shared" si="94"/>
        <v>10703</v>
      </c>
      <c r="S512" s="71">
        <f t="shared" si="95"/>
        <v>60469.520000000004</v>
      </c>
      <c r="T512" s="74" t="s">
        <v>44</v>
      </c>
    </row>
    <row r="513" spans="1:20" s="39" customFormat="1" x14ac:dyDescent="0.25">
      <c r="A513" s="102">
        <v>507</v>
      </c>
      <c r="B513" s="55" t="s">
        <v>759</v>
      </c>
      <c r="C513" s="55" t="s">
        <v>899</v>
      </c>
      <c r="D513" s="55" t="s">
        <v>740</v>
      </c>
      <c r="E513" s="55" t="s">
        <v>146</v>
      </c>
      <c r="F513" s="56" t="s">
        <v>907</v>
      </c>
      <c r="G513" s="69">
        <v>70000</v>
      </c>
      <c r="H513" s="126">
        <v>5368.48</v>
      </c>
      <c r="I513" s="59">
        <v>25</v>
      </c>
      <c r="J513" s="130">
        <v>2009</v>
      </c>
      <c r="K513" s="118">
        <f t="shared" si="96"/>
        <v>4970</v>
      </c>
      <c r="L513" s="73">
        <f t="shared" si="97"/>
        <v>770.00000000000011</v>
      </c>
      <c r="M513" s="153">
        <v>2128</v>
      </c>
      <c r="N513" s="71">
        <f t="shared" si="98"/>
        <v>4963</v>
      </c>
      <c r="O513" s="71"/>
      <c r="P513" s="71">
        <f t="shared" si="92"/>
        <v>4137</v>
      </c>
      <c r="Q513" s="59">
        <f t="shared" si="93"/>
        <v>9530.48</v>
      </c>
      <c r="R513" s="71">
        <f t="shared" si="94"/>
        <v>10703</v>
      </c>
      <c r="S513" s="71">
        <f t="shared" si="95"/>
        <v>60469.520000000004</v>
      </c>
      <c r="T513" s="74" t="s">
        <v>44</v>
      </c>
    </row>
    <row r="514" spans="1:20" s="39" customFormat="1" x14ac:dyDescent="0.25">
      <c r="A514" s="102">
        <v>508</v>
      </c>
      <c r="B514" s="55" t="s">
        <v>761</v>
      </c>
      <c r="C514" s="55" t="s">
        <v>899</v>
      </c>
      <c r="D514" s="55" t="s">
        <v>740</v>
      </c>
      <c r="E514" s="55" t="s">
        <v>146</v>
      </c>
      <c r="F514" s="56" t="s">
        <v>907</v>
      </c>
      <c r="G514" s="69">
        <v>70000</v>
      </c>
      <c r="H514" s="126">
        <v>5368.48</v>
      </c>
      <c r="I514" s="59">
        <v>25</v>
      </c>
      <c r="J514" s="130">
        <v>2009</v>
      </c>
      <c r="K514" s="118">
        <f t="shared" si="96"/>
        <v>4970</v>
      </c>
      <c r="L514" s="73">
        <f t="shared" si="97"/>
        <v>770.00000000000011</v>
      </c>
      <c r="M514" s="153">
        <v>2128</v>
      </c>
      <c r="N514" s="71">
        <f t="shared" si="98"/>
        <v>4963</v>
      </c>
      <c r="O514" s="71"/>
      <c r="P514" s="71">
        <f t="shared" si="92"/>
        <v>4137</v>
      </c>
      <c r="Q514" s="59">
        <f t="shared" si="93"/>
        <v>9530.48</v>
      </c>
      <c r="R514" s="71">
        <f t="shared" si="94"/>
        <v>10703</v>
      </c>
      <c r="S514" s="71">
        <f t="shared" si="95"/>
        <v>60469.520000000004</v>
      </c>
      <c r="T514" s="74" t="s">
        <v>44</v>
      </c>
    </row>
    <row r="515" spans="1:20" s="39" customFormat="1" x14ac:dyDescent="0.25">
      <c r="A515" s="102">
        <v>509</v>
      </c>
      <c r="B515" s="55" t="s">
        <v>669</v>
      </c>
      <c r="C515" s="55" t="s">
        <v>898</v>
      </c>
      <c r="D515" s="55" t="s">
        <v>740</v>
      </c>
      <c r="E515" s="55" t="s">
        <v>146</v>
      </c>
      <c r="F515" s="56" t="s">
        <v>907</v>
      </c>
      <c r="G515" s="69">
        <v>70000</v>
      </c>
      <c r="H515" s="126">
        <v>5368.48</v>
      </c>
      <c r="I515" s="59">
        <v>25</v>
      </c>
      <c r="J515" s="130">
        <v>2009</v>
      </c>
      <c r="K515" s="118">
        <f t="shared" si="96"/>
        <v>4970</v>
      </c>
      <c r="L515" s="73">
        <f t="shared" si="97"/>
        <v>770.00000000000011</v>
      </c>
      <c r="M515" s="153">
        <v>2128</v>
      </c>
      <c r="N515" s="71">
        <f t="shared" si="98"/>
        <v>4963</v>
      </c>
      <c r="O515" s="71"/>
      <c r="P515" s="71">
        <f t="shared" si="92"/>
        <v>4137</v>
      </c>
      <c r="Q515" s="59">
        <f t="shared" si="93"/>
        <v>9530.48</v>
      </c>
      <c r="R515" s="71">
        <f t="shared" si="94"/>
        <v>10703</v>
      </c>
      <c r="S515" s="71">
        <f t="shared" si="95"/>
        <v>60469.520000000004</v>
      </c>
      <c r="T515" s="74" t="s">
        <v>44</v>
      </c>
    </row>
    <row r="516" spans="1:20" s="39" customFormat="1" x14ac:dyDescent="0.25">
      <c r="A516" s="102">
        <v>510</v>
      </c>
      <c r="B516" s="55" t="s">
        <v>762</v>
      </c>
      <c r="C516" s="55" t="s">
        <v>898</v>
      </c>
      <c r="D516" s="55" t="s">
        <v>740</v>
      </c>
      <c r="E516" s="55" t="s">
        <v>146</v>
      </c>
      <c r="F516" s="56" t="s">
        <v>907</v>
      </c>
      <c r="G516" s="69">
        <v>70000</v>
      </c>
      <c r="H516" s="126">
        <v>5368.48</v>
      </c>
      <c r="I516" s="59">
        <v>25</v>
      </c>
      <c r="J516" s="130">
        <v>2009</v>
      </c>
      <c r="K516" s="118">
        <f t="shared" si="96"/>
        <v>4970</v>
      </c>
      <c r="L516" s="73">
        <f t="shared" si="97"/>
        <v>770.00000000000011</v>
      </c>
      <c r="M516" s="153">
        <v>2128</v>
      </c>
      <c r="N516" s="71">
        <f t="shared" si="98"/>
        <v>4963</v>
      </c>
      <c r="O516" s="71"/>
      <c r="P516" s="71">
        <f t="shared" ref="P516:P578" si="99">+J516+M516</f>
        <v>4137</v>
      </c>
      <c r="Q516" s="59">
        <f t="shared" si="93"/>
        <v>9530.48</v>
      </c>
      <c r="R516" s="71">
        <f t="shared" si="94"/>
        <v>10703</v>
      </c>
      <c r="S516" s="71">
        <f t="shared" si="95"/>
        <v>60469.520000000004</v>
      </c>
      <c r="T516" s="74" t="s">
        <v>44</v>
      </c>
    </row>
    <row r="517" spans="1:20" s="39" customFormat="1" x14ac:dyDescent="0.25">
      <c r="A517" s="102">
        <v>511</v>
      </c>
      <c r="B517" s="55" t="s">
        <v>765</v>
      </c>
      <c r="C517" s="55" t="s">
        <v>898</v>
      </c>
      <c r="D517" s="55" t="s">
        <v>740</v>
      </c>
      <c r="E517" s="55" t="s">
        <v>146</v>
      </c>
      <c r="F517" s="56" t="s">
        <v>907</v>
      </c>
      <c r="G517" s="69">
        <v>70000</v>
      </c>
      <c r="H517" s="126">
        <v>5025.38</v>
      </c>
      <c r="I517" s="59">
        <v>25</v>
      </c>
      <c r="J517" s="130">
        <v>2009</v>
      </c>
      <c r="K517" s="118">
        <f t="shared" si="96"/>
        <v>4970</v>
      </c>
      <c r="L517" s="73">
        <f t="shared" si="97"/>
        <v>770.00000000000011</v>
      </c>
      <c r="M517" s="153">
        <v>2128</v>
      </c>
      <c r="N517" s="71">
        <f t="shared" si="98"/>
        <v>4963</v>
      </c>
      <c r="O517" s="71"/>
      <c r="P517" s="71">
        <f t="shared" si="99"/>
        <v>4137</v>
      </c>
      <c r="Q517" s="59">
        <f t="shared" si="93"/>
        <v>9187.380000000001</v>
      </c>
      <c r="R517" s="71">
        <f t="shared" si="94"/>
        <v>10703</v>
      </c>
      <c r="S517" s="71">
        <f t="shared" si="95"/>
        <v>60812.619999999995</v>
      </c>
      <c r="T517" s="74" t="s">
        <v>44</v>
      </c>
    </row>
    <row r="518" spans="1:20" s="39" customFormat="1" x14ac:dyDescent="0.25">
      <c r="A518" s="102">
        <v>512</v>
      </c>
      <c r="B518" s="55" t="s">
        <v>432</v>
      </c>
      <c r="C518" s="55" t="s">
        <v>899</v>
      </c>
      <c r="D518" s="55" t="s">
        <v>740</v>
      </c>
      <c r="E518" s="55" t="s">
        <v>146</v>
      </c>
      <c r="F518" s="56" t="s">
        <v>907</v>
      </c>
      <c r="G518" s="57">
        <v>70000</v>
      </c>
      <c r="H518" s="124">
        <v>5368.48</v>
      </c>
      <c r="I518" s="59">
        <v>25</v>
      </c>
      <c r="J518" s="128">
        <v>2009</v>
      </c>
      <c r="K518" s="114">
        <f t="shared" si="96"/>
        <v>4970</v>
      </c>
      <c r="L518" s="73">
        <f t="shared" si="97"/>
        <v>770.00000000000011</v>
      </c>
      <c r="M518" s="127">
        <v>2128</v>
      </c>
      <c r="N518" s="59">
        <f t="shared" si="98"/>
        <v>4963</v>
      </c>
      <c r="O518" s="59"/>
      <c r="P518" s="59">
        <f t="shared" si="99"/>
        <v>4137</v>
      </c>
      <c r="Q518" s="59">
        <f t="shared" si="93"/>
        <v>9530.48</v>
      </c>
      <c r="R518" s="59">
        <f t="shared" si="94"/>
        <v>10703</v>
      </c>
      <c r="S518" s="59">
        <f t="shared" si="95"/>
        <v>60469.520000000004</v>
      </c>
      <c r="T518" s="74" t="s">
        <v>44</v>
      </c>
    </row>
    <row r="519" spans="1:20" s="39" customFormat="1" x14ac:dyDescent="0.25">
      <c r="A519" s="102">
        <v>513</v>
      </c>
      <c r="B519" s="55" t="s">
        <v>750</v>
      </c>
      <c r="C519" s="55" t="s">
        <v>899</v>
      </c>
      <c r="D519" s="55" t="s">
        <v>740</v>
      </c>
      <c r="E519" s="55" t="s">
        <v>166</v>
      </c>
      <c r="F519" s="56" t="s">
        <v>907</v>
      </c>
      <c r="G519" s="69">
        <v>45000</v>
      </c>
      <c r="H519" s="130">
        <v>1148.33</v>
      </c>
      <c r="I519" s="59">
        <v>25</v>
      </c>
      <c r="J519" s="130">
        <v>1291.5</v>
      </c>
      <c r="K519" s="118">
        <f t="shared" si="96"/>
        <v>3194.9999999999995</v>
      </c>
      <c r="L519" s="73">
        <f t="shared" si="97"/>
        <v>495.00000000000006</v>
      </c>
      <c r="M519" s="153">
        <v>1368</v>
      </c>
      <c r="N519" s="71">
        <f t="shared" si="98"/>
        <v>3190.5</v>
      </c>
      <c r="O519" s="71"/>
      <c r="P519" s="71">
        <f t="shared" si="99"/>
        <v>2659.5</v>
      </c>
      <c r="Q519" s="59">
        <f t="shared" si="93"/>
        <v>3832.83</v>
      </c>
      <c r="R519" s="71">
        <f t="shared" si="94"/>
        <v>6880.5</v>
      </c>
      <c r="S519" s="71">
        <f t="shared" si="95"/>
        <v>41167.17</v>
      </c>
      <c r="T519" s="74" t="s">
        <v>44</v>
      </c>
    </row>
    <row r="520" spans="1:20" s="39" customFormat="1" x14ac:dyDescent="0.25">
      <c r="A520" s="102">
        <v>514</v>
      </c>
      <c r="B520" s="55" t="s">
        <v>766</v>
      </c>
      <c r="C520" s="55" t="s">
        <v>899</v>
      </c>
      <c r="D520" s="55" t="s">
        <v>740</v>
      </c>
      <c r="E520" s="55" t="s">
        <v>166</v>
      </c>
      <c r="F520" s="56" t="s">
        <v>907</v>
      </c>
      <c r="G520" s="69">
        <v>45000</v>
      </c>
      <c r="H520" s="130">
        <v>1148.33</v>
      </c>
      <c r="I520" s="59">
        <v>25</v>
      </c>
      <c r="J520" s="130">
        <v>1291.5</v>
      </c>
      <c r="K520" s="118">
        <f t="shared" si="96"/>
        <v>3194.9999999999995</v>
      </c>
      <c r="L520" s="73">
        <f t="shared" si="97"/>
        <v>495.00000000000006</v>
      </c>
      <c r="M520" s="153">
        <v>1368</v>
      </c>
      <c r="N520" s="71">
        <f t="shared" si="98"/>
        <v>3190.5</v>
      </c>
      <c r="O520" s="71"/>
      <c r="P520" s="71">
        <f t="shared" si="99"/>
        <v>2659.5</v>
      </c>
      <c r="Q520" s="59">
        <f t="shared" si="93"/>
        <v>3832.83</v>
      </c>
      <c r="R520" s="71">
        <f t="shared" si="94"/>
        <v>6880.5</v>
      </c>
      <c r="S520" s="71">
        <f t="shared" si="95"/>
        <v>41167.17</v>
      </c>
      <c r="T520" s="74" t="s">
        <v>44</v>
      </c>
    </row>
    <row r="521" spans="1:20" s="39" customFormat="1" x14ac:dyDescent="0.25">
      <c r="A521" s="102">
        <v>515</v>
      </c>
      <c r="B521" s="55" t="s">
        <v>742</v>
      </c>
      <c r="C521" s="55" t="s">
        <v>899</v>
      </c>
      <c r="D521" s="55" t="s">
        <v>740</v>
      </c>
      <c r="E521" s="55" t="s">
        <v>866</v>
      </c>
      <c r="F521" s="56" t="s">
        <v>907</v>
      </c>
      <c r="G521" s="69">
        <v>41000</v>
      </c>
      <c r="H521" s="125">
        <v>583.79</v>
      </c>
      <c r="I521" s="59">
        <v>25</v>
      </c>
      <c r="J521" s="130">
        <v>1176.7</v>
      </c>
      <c r="K521" s="118">
        <f t="shared" si="96"/>
        <v>2910.9999999999995</v>
      </c>
      <c r="L521" s="73">
        <f t="shared" si="97"/>
        <v>451.00000000000006</v>
      </c>
      <c r="M521" s="153">
        <v>1246.4000000000001</v>
      </c>
      <c r="N521" s="71">
        <f t="shared" si="98"/>
        <v>2906.9</v>
      </c>
      <c r="O521" s="71"/>
      <c r="P521" s="71">
        <f t="shared" si="99"/>
        <v>2423.1000000000004</v>
      </c>
      <c r="Q521" s="59">
        <f t="shared" si="93"/>
        <v>3031.8900000000003</v>
      </c>
      <c r="R521" s="71">
        <f t="shared" si="94"/>
        <v>6268.9</v>
      </c>
      <c r="S521" s="71">
        <f t="shared" si="95"/>
        <v>37968.11</v>
      </c>
      <c r="T521" s="74" t="s">
        <v>44</v>
      </c>
    </row>
    <row r="522" spans="1:20" s="39" customFormat="1" x14ac:dyDescent="0.25">
      <c r="A522" s="102">
        <v>516</v>
      </c>
      <c r="B522" s="55" t="s">
        <v>752</v>
      </c>
      <c r="C522" s="55" t="s">
        <v>899</v>
      </c>
      <c r="D522" s="55" t="s">
        <v>740</v>
      </c>
      <c r="E522" s="55" t="s">
        <v>117</v>
      </c>
      <c r="F522" s="56" t="s">
        <v>906</v>
      </c>
      <c r="G522" s="69">
        <v>42000</v>
      </c>
      <c r="H522" s="126">
        <v>467.6</v>
      </c>
      <c r="I522" s="59">
        <v>25</v>
      </c>
      <c r="J522" s="130">
        <v>1205.4000000000001</v>
      </c>
      <c r="K522" s="118">
        <f t="shared" si="96"/>
        <v>2981.9999999999995</v>
      </c>
      <c r="L522" s="73">
        <f t="shared" si="97"/>
        <v>462.00000000000006</v>
      </c>
      <c r="M522" s="153">
        <v>1276.8</v>
      </c>
      <c r="N522" s="71">
        <f t="shared" si="98"/>
        <v>2977.8</v>
      </c>
      <c r="O522" s="71"/>
      <c r="P522" s="71">
        <f t="shared" si="99"/>
        <v>2482.1999999999998</v>
      </c>
      <c r="Q522" s="59">
        <f t="shared" si="93"/>
        <v>2974.8</v>
      </c>
      <c r="R522" s="71">
        <f t="shared" si="94"/>
        <v>6421.7999999999993</v>
      </c>
      <c r="S522" s="71">
        <f t="shared" si="95"/>
        <v>39025.199999999997</v>
      </c>
      <c r="T522" s="74" t="s">
        <v>44</v>
      </c>
    </row>
    <row r="523" spans="1:20" s="39" customFormat="1" x14ac:dyDescent="0.25">
      <c r="A523" s="102">
        <v>517</v>
      </c>
      <c r="B523" s="55" t="s">
        <v>741</v>
      </c>
      <c r="C523" s="55" t="s">
        <v>898</v>
      </c>
      <c r="D523" s="55" t="s">
        <v>740</v>
      </c>
      <c r="E523" s="55" t="s">
        <v>105</v>
      </c>
      <c r="F523" s="56" t="s">
        <v>907</v>
      </c>
      <c r="G523" s="69">
        <v>25000</v>
      </c>
      <c r="H523" s="125">
        <v>0</v>
      </c>
      <c r="I523" s="59">
        <v>25</v>
      </c>
      <c r="J523" s="130">
        <v>717.5</v>
      </c>
      <c r="K523" s="118">
        <f t="shared" si="96"/>
        <v>1774.9999999999998</v>
      </c>
      <c r="L523" s="73">
        <f t="shared" si="97"/>
        <v>275</v>
      </c>
      <c r="M523" s="153">
        <v>760</v>
      </c>
      <c r="N523" s="71">
        <f t="shared" si="98"/>
        <v>1772.5000000000002</v>
      </c>
      <c r="O523" s="71"/>
      <c r="P523" s="71">
        <f t="shared" si="99"/>
        <v>1477.5</v>
      </c>
      <c r="Q523" s="59">
        <f t="shared" si="93"/>
        <v>1502.5</v>
      </c>
      <c r="R523" s="71">
        <f t="shared" si="94"/>
        <v>3822.5</v>
      </c>
      <c r="S523" s="71">
        <f t="shared" si="95"/>
        <v>23497.5</v>
      </c>
      <c r="T523" s="74" t="s">
        <v>44</v>
      </c>
    </row>
    <row r="524" spans="1:20" s="39" customFormat="1" x14ac:dyDescent="0.25">
      <c r="A524" s="102">
        <v>518</v>
      </c>
      <c r="B524" s="55" t="s">
        <v>746</v>
      </c>
      <c r="C524" s="55" t="s">
        <v>898</v>
      </c>
      <c r="D524" s="55" t="s">
        <v>740</v>
      </c>
      <c r="E524" s="55" t="s">
        <v>118</v>
      </c>
      <c r="F524" s="56" t="s">
        <v>907</v>
      </c>
      <c r="G524" s="69">
        <v>25000</v>
      </c>
      <c r="H524" s="125">
        <v>0</v>
      </c>
      <c r="I524" s="59">
        <v>25</v>
      </c>
      <c r="J524" s="130">
        <v>717.5</v>
      </c>
      <c r="K524" s="118">
        <f t="shared" si="96"/>
        <v>1774.9999999999998</v>
      </c>
      <c r="L524" s="73">
        <f t="shared" si="97"/>
        <v>275</v>
      </c>
      <c r="M524" s="153">
        <v>760</v>
      </c>
      <c r="N524" s="71">
        <f t="shared" si="98"/>
        <v>1772.5000000000002</v>
      </c>
      <c r="O524" s="71"/>
      <c r="P524" s="71">
        <f t="shared" si="99"/>
        <v>1477.5</v>
      </c>
      <c r="Q524" s="59">
        <f t="shared" si="93"/>
        <v>1502.5</v>
      </c>
      <c r="R524" s="71">
        <f t="shared" si="94"/>
        <v>3822.5</v>
      </c>
      <c r="S524" s="71">
        <f t="shared" si="95"/>
        <v>23497.5</v>
      </c>
      <c r="T524" s="74" t="s">
        <v>44</v>
      </c>
    </row>
    <row r="525" spans="1:20" s="39" customFormat="1" x14ac:dyDescent="0.25">
      <c r="A525" s="102">
        <v>519</v>
      </c>
      <c r="B525" s="55" t="s">
        <v>743</v>
      </c>
      <c r="C525" s="55" t="s">
        <v>898</v>
      </c>
      <c r="D525" s="55" t="s">
        <v>740</v>
      </c>
      <c r="E525" s="55" t="s">
        <v>38</v>
      </c>
      <c r="F525" s="56" t="s">
        <v>907</v>
      </c>
      <c r="G525" s="69">
        <v>25000</v>
      </c>
      <c r="H525" s="125">
        <v>0</v>
      </c>
      <c r="I525" s="59">
        <v>25</v>
      </c>
      <c r="J525" s="130">
        <v>717.5</v>
      </c>
      <c r="K525" s="118">
        <f t="shared" si="96"/>
        <v>1774.9999999999998</v>
      </c>
      <c r="L525" s="73">
        <f t="shared" si="97"/>
        <v>275</v>
      </c>
      <c r="M525" s="153">
        <v>760</v>
      </c>
      <c r="N525" s="71">
        <f t="shared" si="98"/>
        <v>1772.5000000000002</v>
      </c>
      <c r="O525" s="71"/>
      <c r="P525" s="71">
        <f t="shared" si="99"/>
        <v>1477.5</v>
      </c>
      <c r="Q525" s="59">
        <f t="shared" si="93"/>
        <v>1502.5</v>
      </c>
      <c r="R525" s="71">
        <f t="shared" si="94"/>
        <v>3822.5</v>
      </c>
      <c r="S525" s="71">
        <f t="shared" si="95"/>
        <v>23497.5</v>
      </c>
      <c r="T525" s="74" t="s">
        <v>44</v>
      </c>
    </row>
    <row r="526" spans="1:20" s="39" customFormat="1" x14ac:dyDescent="0.25">
      <c r="A526" s="102">
        <v>520</v>
      </c>
      <c r="B526" s="55" t="s">
        <v>745</v>
      </c>
      <c r="C526" s="55" t="s">
        <v>898</v>
      </c>
      <c r="D526" s="55" t="s">
        <v>740</v>
      </c>
      <c r="E526" s="55" t="s">
        <v>38</v>
      </c>
      <c r="F526" s="56" t="s">
        <v>907</v>
      </c>
      <c r="G526" s="69">
        <v>25000</v>
      </c>
      <c r="H526" s="125">
        <v>0</v>
      </c>
      <c r="I526" s="59">
        <v>25</v>
      </c>
      <c r="J526" s="130">
        <v>717.5</v>
      </c>
      <c r="K526" s="118">
        <f t="shared" si="96"/>
        <v>1774.9999999999998</v>
      </c>
      <c r="L526" s="73">
        <f t="shared" si="97"/>
        <v>275</v>
      </c>
      <c r="M526" s="153">
        <v>760</v>
      </c>
      <c r="N526" s="71">
        <f t="shared" si="98"/>
        <v>1772.5000000000002</v>
      </c>
      <c r="O526" s="71"/>
      <c r="P526" s="71">
        <f t="shared" si="99"/>
        <v>1477.5</v>
      </c>
      <c r="Q526" s="59">
        <f t="shared" si="93"/>
        <v>1502.5</v>
      </c>
      <c r="R526" s="71">
        <f t="shared" si="94"/>
        <v>3822.5</v>
      </c>
      <c r="S526" s="71">
        <f t="shared" si="95"/>
        <v>23497.5</v>
      </c>
      <c r="T526" s="74" t="s">
        <v>44</v>
      </c>
    </row>
    <row r="527" spans="1:20" s="39" customFormat="1" x14ac:dyDescent="0.25">
      <c r="A527" s="102">
        <v>521</v>
      </c>
      <c r="B527" s="55" t="s">
        <v>751</v>
      </c>
      <c r="C527" s="55" t="s">
        <v>899</v>
      </c>
      <c r="D527" s="55" t="s">
        <v>740</v>
      </c>
      <c r="E527" s="55" t="s">
        <v>38</v>
      </c>
      <c r="F527" s="56" t="s">
        <v>907</v>
      </c>
      <c r="G527" s="69">
        <v>25000</v>
      </c>
      <c r="H527" s="125">
        <v>0</v>
      </c>
      <c r="I527" s="59">
        <v>25</v>
      </c>
      <c r="J527" s="130">
        <v>717.5</v>
      </c>
      <c r="K527" s="118">
        <f t="shared" si="96"/>
        <v>1774.9999999999998</v>
      </c>
      <c r="L527" s="73">
        <f t="shared" si="97"/>
        <v>275</v>
      </c>
      <c r="M527" s="153">
        <v>760</v>
      </c>
      <c r="N527" s="71">
        <f t="shared" si="98"/>
        <v>1772.5000000000002</v>
      </c>
      <c r="O527" s="71"/>
      <c r="P527" s="71">
        <f t="shared" si="99"/>
        <v>1477.5</v>
      </c>
      <c r="Q527" s="59">
        <f t="shared" si="93"/>
        <v>1502.5</v>
      </c>
      <c r="R527" s="71">
        <f t="shared" si="94"/>
        <v>3822.5</v>
      </c>
      <c r="S527" s="71">
        <f t="shared" si="95"/>
        <v>23497.5</v>
      </c>
      <c r="T527" s="74" t="s">
        <v>44</v>
      </c>
    </row>
    <row r="528" spans="1:20" s="39" customFormat="1" x14ac:dyDescent="0.25">
      <c r="A528" s="102">
        <v>522</v>
      </c>
      <c r="B528" s="55" t="s">
        <v>757</v>
      </c>
      <c r="C528" s="55" t="s">
        <v>898</v>
      </c>
      <c r="D528" s="55" t="s">
        <v>740</v>
      </c>
      <c r="E528" s="55" t="s">
        <v>68</v>
      </c>
      <c r="F528" s="56" t="s">
        <v>906</v>
      </c>
      <c r="G528" s="69">
        <v>25000</v>
      </c>
      <c r="H528" s="125">
        <v>0</v>
      </c>
      <c r="I528" s="59">
        <v>25</v>
      </c>
      <c r="J528" s="130">
        <v>717.5</v>
      </c>
      <c r="K528" s="118">
        <f t="shared" si="96"/>
        <v>1774.9999999999998</v>
      </c>
      <c r="L528" s="73">
        <f t="shared" si="97"/>
        <v>275</v>
      </c>
      <c r="M528" s="153">
        <v>760</v>
      </c>
      <c r="N528" s="71">
        <f t="shared" si="98"/>
        <v>1772.5000000000002</v>
      </c>
      <c r="O528" s="71"/>
      <c r="P528" s="71">
        <f t="shared" si="99"/>
        <v>1477.5</v>
      </c>
      <c r="Q528" s="59">
        <f t="shared" ref="Q528:Q590" si="100">+H528+I528+J528+M528+O528</f>
        <v>1502.5</v>
      </c>
      <c r="R528" s="71">
        <f t="shared" ref="R528:R590" si="101">+K528+L528+N528</f>
        <v>3822.5</v>
      </c>
      <c r="S528" s="71">
        <f t="shared" si="95"/>
        <v>23497.5</v>
      </c>
      <c r="T528" s="74" t="s">
        <v>44</v>
      </c>
    </row>
    <row r="529" spans="1:20" s="39" customFormat="1" x14ac:dyDescent="0.25">
      <c r="A529" s="102">
        <v>523</v>
      </c>
      <c r="B529" s="55" t="s">
        <v>1045</v>
      </c>
      <c r="C529" s="55" t="s">
        <v>898</v>
      </c>
      <c r="D529" s="55" t="s">
        <v>740</v>
      </c>
      <c r="E529" s="55" t="s">
        <v>38</v>
      </c>
      <c r="F529" s="56" t="s">
        <v>906</v>
      </c>
      <c r="G529" s="69">
        <v>25000</v>
      </c>
      <c r="H529" s="129">
        <v>0</v>
      </c>
      <c r="I529" s="59">
        <v>25</v>
      </c>
      <c r="J529" s="130">
        <v>717.5</v>
      </c>
      <c r="K529" s="118">
        <f t="shared" si="96"/>
        <v>1774.9999999999998</v>
      </c>
      <c r="L529" s="73">
        <f t="shared" si="97"/>
        <v>275</v>
      </c>
      <c r="M529" s="153">
        <v>760</v>
      </c>
      <c r="N529" s="71">
        <f t="shared" si="98"/>
        <v>1772.5000000000002</v>
      </c>
      <c r="O529" s="71"/>
      <c r="P529" s="71">
        <f t="shared" si="99"/>
        <v>1477.5</v>
      </c>
      <c r="Q529" s="59">
        <f t="shared" si="100"/>
        <v>1502.5</v>
      </c>
      <c r="R529" s="71">
        <f t="shared" si="101"/>
        <v>3822.5</v>
      </c>
      <c r="S529" s="71">
        <f t="shared" si="95"/>
        <v>23497.5</v>
      </c>
      <c r="T529" s="74" t="s">
        <v>44</v>
      </c>
    </row>
    <row r="530" spans="1:20" s="39" customFormat="1" x14ac:dyDescent="0.25">
      <c r="A530" s="102">
        <v>524</v>
      </c>
      <c r="B530" s="55" t="s">
        <v>744</v>
      </c>
      <c r="C530" s="55" t="s">
        <v>898</v>
      </c>
      <c r="D530" s="55" t="s">
        <v>740</v>
      </c>
      <c r="E530" s="55" t="s">
        <v>65</v>
      </c>
      <c r="F530" s="56" t="s">
        <v>907</v>
      </c>
      <c r="G530" s="69">
        <v>25000</v>
      </c>
      <c r="H530" s="125">
        <v>0</v>
      </c>
      <c r="I530" s="59">
        <v>25</v>
      </c>
      <c r="J530" s="130">
        <v>717.5</v>
      </c>
      <c r="K530" s="118">
        <f t="shared" si="96"/>
        <v>1774.9999999999998</v>
      </c>
      <c r="L530" s="73">
        <f t="shared" si="97"/>
        <v>275</v>
      </c>
      <c r="M530" s="153">
        <v>760</v>
      </c>
      <c r="N530" s="71">
        <f t="shared" si="98"/>
        <v>1772.5000000000002</v>
      </c>
      <c r="O530" s="71"/>
      <c r="P530" s="71">
        <f t="shared" si="99"/>
        <v>1477.5</v>
      </c>
      <c r="Q530" s="59">
        <f t="shared" si="100"/>
        <v>1502.5</v>
      </c>
      <c r="R530" s="71">
        <f t="shared" si="101"/>
        <v>3822.5</v>
      </c>
      <c r="S530" s="71">
        <f t="shared" si="95"/>
        <v>23497.5</v>
      </c>
      <c r="T530" s="74" t="s">
        <v>44</v>
      </c>
    </row>
    <row r="531" spans="1:20" s="39" customFormat="1" x14ac:dyDescent="0.25">
      <c r="A531" s="102">
        <v>525</v>
      </c>
      <c r="B531" s="55" t="s">
        <v>753</v>
      </c>
      <c r="C531" s="55" t="s">
        <v>898</v>
      </c>
      <c r="D531" s="55" t="s">
        <v>740</v>
      </c>
      <c r="E531" s="55" t="s">
        <v>62</v>
      </c>
      <c r="F531" s="56" t="s">
        <v>907</v>
      </c>
      <c r="G531" s="69">
        <v>25000</v>
      </c>
      <c r="H531" s="125">
        <v>0</v>
      </c>
      <c r="I531" s="59">
        <v>25</v>
      </c>
      <c r="J531" s="130">
        <v>717.5</v>
      </c>
      <c r="K531" s="118">
        <f t="shared" si="96"/>
        <v>1774.9999999999998</v>
      </c>
      <c r="L531" s="73">
        <f t="shared" si="97"/>
        <v>275</v>
      </c>
      <c r="M531" s="153">
        <v>760</v>
      </c>
      <c r="N531" s="71">
        <f t="shared" si="98"/>
        <v>1772.5000000000002</v>
      </c>
      <c r="O531" s="71"/>
      <c r="P531" s="71">
        <f t="shared" si="99"/>
        <v>1477.5</v>
      </c>
      <c r="Q531" s="59">
        <f t="shared" si="100"/>
        <v>1502.5</v>
      </c>
      <c r="R531" s="71">
        <f t="shared" si="101"/>
        <v>3822.5</v>
      </c>
      <c r="S531" s="71">
        <f t="shared" si="95"/>
        <v>23497.5</v>
      </c>
      <c r="T531" s="74" t="s">
        <v>44</v>
      </c>
    </row>
    <row r="532" spans="1:20" s="39" customFormat="1" x14ac:dyDescent="0.25">
      <c r="A532" s="102">
        <v>526</v>
      </c>
      <c r="B532" s="55" t="s">
        <v>764</v>
      </c>
      <c r="C532" s="55" t="s">
        <v>899</v>
      </c>
      <c r="D532" s="55" t="s">
        <v>740</v>
      </c>
      <c r="E532" s="55" t="s">
        <v>146</v>
      </c>
      <c r="F532" s="56" t="s">
        <v>907</v>
      </c>
      <c r="G532" s="69">
        <v>70000</v>
      </c>
      <c r="H532" s="126">
        <v>5368.48</v>
      </c>
      <c r="I532" s="59">
        <v>25</v>
      </c>
      <c r="J532" s="130">
        <v>2009</v>
      </c>
      <c r="K532" s="118">
        <f t="shared" si="96"/>
        <v>4970</v>
      </c>
      <c r="L532" s="73">
        <f t="shared" si="97"/>
        <v>770.00000000000011</v>
      </c>
      <c r="M532" s="153">
        <v>2128</v>
      </c>
      <c r="N532" s="71">
        <f t="shared" si="98"/>
        <v>4963</v>
      </c>
      <c r="O532" s="71"/>
      <c r="P532" s="71">
        <f t="shared" si="99"/>
        <v>4137</v>
      </c>
      <c r="Q532" s="59">
        <f t="shared" si="100"/>
        <v>9530.48</v>
      </c>
      <c r="R532" s="71">
        <f t="shared" si="101"/>
        <v>10703</v>
      </c>
      <c r="S532" s="71">
        <f t="shared" si="95"/>
        <v>60469.520000000004</v>
      </c>
      <c r="T532" s="74" t="s">
        <v>44</v>
      </c>
    </row>
    <row r="533" spans="1:20" s="39" customFormat="1" x14ac:dyDescent="0.25">
      <c r="A533" s="102">
        <v>527</v>
      </c>
      <c r="B533" s="55" t="s">
        <v>749</v>
      </c>
      <c r="C533" s="55" t="s">
        <v>898</v>
      </c>
      <c r="D533" s="55" t="s">
        <v>740</v>
      </c>
      <c r="E533" s="55" t="s">
        <v>137</v>
      </c>
      <c r="F533" s="56" t="s">
        <v>907</v>
      </c>
      <c r="G533" s="69">
        <v>25000</v>
      </c>
      <c r="H533" s="125">
        <v>0</v>
      </c>
      <c r="I533" s="59">
        <v>25</v>
      </c>
      <c r="J533" s="130">
        <v>717.5</v>
      </c>
      <c r="K533" s="118">
        <f t="shared" si="96"/>
        <v>1774.9999999999998</v>
      </c>
      <c r="L533" s="73">
        <f t="shared" si="97"/>
        <v>275</v>
      </c>
      <c r="M533" s="153">
        <v>760</v>
      </c>
      <c r="N533" s="71">
        <f t="shared" si="98"/>
        <v>1772.5000000000002</v>
      </c>
      <c r="O533" s="71"/>
      <c r="P533" s="71">
        <f t="shared" si="99"/>
        <v>1477.5</v>
      </c>
      <c r="Q533" s="59">
        <f t="shared" si="100"/>
        <v>1502.5</v>
      </c>
      <c r="R533" s="71">
        <f t="shared" si="101"/>
        <v>3822.5</v>
      </c>
      <c r="S533" s="71">
        <f t="shared" si="95"/>
        <v>23497.5</v>
      </c>
      <c r="T533" s="74" t="s">
        <v>44</v>
      </c>
    </row>
    <row r="534" spans="1:20" s="39" customFormat="1" x14ac:dyDescent="0.25">
      <c r="A534" s="102">
        <v>528</v>
      </c>
      <c r="B534" s="55" t="s">
        <v>997</v>
      </c>
      <c r="C534" s="55" t="s">
        <v>899</v>
      </c>
      <c r="D534" s="55" t="s">
        <v>740</v>
      </c>
      <c r="E534" s="55" t="s">
        <v>146</v>
      </c>
      <c r="F534" s="56" t="s">
        <v>907</v>
      </c>
      <c r="G534" s="69">
        <v>50500</v>
      </c>
      <c r="H534" s="130">
        <v>1924.57</v>
      </c>
      <c r="I534" s="59">
        <v>25</v>
      </c>
      <c r="J534" s="130">
        <v>1449.35</v>
      </c>
      <c r="K534" s="118">
        <f t="shared" si="96"/>
        <v>3585.4999999999995</v>
      </c>
      <c r="L534" s="73">
        <f t="shared" si="97"/>
        <v>555.5</v>
      </c>
      <c r="M534" s="153">
        <v>1535.2</v>
      </c>
      <c r="N534" s="71">
        <f t="shared" si="98"/>
        <v>3580.4500000000003</v>
      </c>
      <c r="O534" s="71"/>
      <c r="P534" s="71">
        <f t="shared" si="99"/>
        <v>2984.55</v>
      </c>
      <c r="Q534" s="59">
        <f t="shared" si="100"/>
        <v>4934.12</v>
      </c>
      <c r="R534" s="71">
        <f t="shared" si="101"/>
        <v>7721.4500000000007</v>
      </c>
      <c r="S534" s="71">
        <f t="shared" si="95"/>
        <v>45565.88</v>
      </c>
      <c r="T534" s="74" t="s">
        <v>44</v>
      </c>
    </row>
    <row r="535" spans="1:20" s="39" customFormat="1" x14ac:dyDescent="0.25">
      <c r="A535" s="102">
        <v>529</v>
      </c>
      <c r="B535" s="55" t="s">
        <v>756</v>
      </c>
      <c r="C535" s="55" t="s">
        <v>898</v>
      </c>
      <c r="D535" s="55" t="s">
        <v>740</v>
      </c>
      <c r="E535" s="55" t="s">
        <v>183</v>
      </c>
      <c r="F535" s="56" t="s">
        <v>902</v>
      </c>
      <c r="G535" s="69">
        <v>16000</v>
      </c>
      <c r="H535" s="125">
        <v>0</v>
      </c>
      <c r="I535" s="59">
        <v>25</v>
      </c>
      <c r="J535" s="130">
        <v>459.2</v>
      </c>
      <c r="K535" s="118">
        <f t="shared" si="96"/>
        <v>1136</v>
      </c>
      <c r="L535" s="73">
        <f t="shared" si="97"/>
        <v>176.00000000000003</v>
      </c>
      <c r="M535" s="153">
        <v>486.4</v>
      </c>
      <c r="N535" s="71">
        <f t="shared" si="98"/>
        <v>1134.4000000000001</v>
      </c>
      <c r="O535" s="71"/>
      <c r="P535" s="71">
        <f t="shared" si="99"/>
        <v>945.59999999999991</v>
      </c>
      <c r="Q535" s="59">
        <f t="shared" si="100"/>
        <v>970.59999999999991</v>
      </c>
      <c r="R535" s="71">
        <f t="shared" si="101"/>
        <v>2446.4</v>
      </c>
      <c r="S535" s="71">
        <f t="shared" si="95"/>
        <v>15029.4</v>
      </c>
      <c r="T535" s="74" t="s">
        <v>44</v>
      </c>
    </row>
    <row r="536" spans="1:20" s="48" customFormat="1" x14ac:dyDescent="0.25">
      <c r="A536" s="102">
        <v>530</v>
      </c>
      <c r="B536" s="55" t="s">
        <v>578</v>
      </c>
      <c r="C536" s="55" t="s">
        <v>898</v>
      </c>
      <c r="D536" s="55" t="s">
        <v>253</v>
      </c>
      <c r="E536" s="55" t="s">
        <v>823</v>
      </c>
      <c r="F536" s="56" t="s">
        <v>907</v>
      </c>
      <c r="G536" s="57">
        <v>85000</v>
      </c>
      <c r="H536" s="124">
        <v>8148.13</v>
      </c>
      <c r="I536" s="59">
        <v>25</v>
      </c>
      <c r="J536" s="128">
        <v>2439.5</v>
      </c>
      <c r="K536" s="114">
        <f t="shared" si="96"/>
        <v>6034.9999999999991</v>
      </c>
      <c r="L536" s="73">
        <f t="shared" si="97"/>
        <v>935.00000000000011</v>
      </c>
      <c r="M536" s="127">
        <v>2584</v>
      </c>
      <c r="N536" s="59">
        <f t="shared" si="98"/>
        <v>6026.5</v>
      </c>
      <c r="O536" s="59"/>
      <c r="P536" s="59">
        <f t="shared" si="99"/>
        <v>5023.5</v>
      </c>
      <c r="Q536" s="59">
        <f t="shared" si="100"/>
        <v>13196.630000000001</v>
      </c>
      <c r="R536" s="59">
        <f t="shared" si="101"/>
        <v>12996.5</v>
      </c>
      <c r="S536" s="59">
        <f t="shared" si="95"/>
        <v>71803.37</v>
      </c>
      <c r="T536" s="74" t="s">
        <v>44</v>
      </c>
    </row>
    <row r="537" spans="1:20" s="39" customFormat="1" x14ac:dyDescent="0.25">
      <c r="A537" s="102">
        <v>531</v>
      </c>
      <c r="B537" s="55" t="s">
        <v>701</v>
      </c>
      <c r="C537" s="55" t="s">
        <v>898</v>
      </c>
      <c r="D537" s="55" t="s">
        <v>253</v>
      </c>
      <c r="E537" s="55" t="s">
        <v>826</v>
      </c>
      <c r="F537" s="56" t="s">
        <v>907</v>
      </c>
      <c r="G537" s="57">
        <v>75000</v>
      </c>
      <c r="H537" s="124">
        <v>6309.38</v>
      </c>
      <c r="I537" s="59">
        <v>25</v>
      </c>
      <c r="J537" s="128">
        <v>2152.5</v>
      </c>
      <c r="K537" s="114">
        <f t="shared" si="96"/>
        <v>5324.9999999999991</v>
      </c>
      <c r="L537" s="73">
        <f t="shared" si="97"/>
        <v>825.00000000000011</v>
      </c>
      <c r="M537" s="127">
        <v>2280</v>
      </c>
      <c r="N537" s="59">
        <f t="shared" si="98"/>
        <v>5317.5</v>
      </c>
      <c r="O537" s="59"/>
      <c r="P537" s="59">
        <f t="shared" si="99"/>
        <v>4432.5</v>
      </c>
      <c r="Q537" s="59">
        <f t="shared" si="100"/>
        <v>10766.880000000001</v>
      </c>
      <c r="R537" s="59">
        <f t="shared" si="101"/>
        <v>11467.5</v>
      </c>
      <c r="S537" s="59">
        <f t="shared" si="95"/>
        <v>64233.119999999995</v>
      </c>
      <c r="T537" s="74" t="s">
        <v>44</v>
      </c>
    </row>
    <row r="538" spans="1:20" s="39" customFormat="1" x14ac:dyDescent="0.25">
      <c r="A538" s="102">
        <v>532</v>
      </c>
      <c r="B538" s="55" t="s">
        <v>676</v>
      </c>
      <c r="C538" s="55" t="s">
        <v>899</v>
      </c>
      <c r="D538" s="55" t="s">
        <v>253</v>
      </c>
      <c r="E538" s="55" t="s">
        <v>146</v>
      </c>
      <c r="F538" s="56" t="s">
        <v>907</v>
      </c>
      <c r="G538" s="57">
        <v>70000</v>
      </c>
      <c r="H538" s="124">
        <v>5025.38</v>
      </c>
      <c r="I538" s="59">
        <v>25</v>
      </c>
      <c r="J538" s="128">
        <v>2009</v>
      </c>
      <c r="K538" s="114">
        <f t="shared" si="96"/>
        <v>4970</v>
      </c>
      <c r="L538" s="73">
        <f t="shared" si="97"/>
        <v>770.00000000000011</v>
      </c>
      <c r="M538" s="127">
        <v>2128</v>
      </c>
      <c r="N538" s="59">
        <f t="shared" si="98"/>
        <v>4963</v>
      </c>
      <c r="O538" s="59"/>
      <c r="P538" s="59">
        <f t="shared" si="99"/>
        <v>4137</v>
      </c>
      <c r="Q538" s="59">
        <f t="shared" si="100"/>
        <v>9187.380000000001</v>
      </c>
      <c r="R538" s="59">
        <f t="shared" si="101"/>
        <v>10703</v>
      </c>
      <c r="S538" s="59">
        <f t="shared" si="95"/>
        <v>60812.619999999995</v>
      </c>
      <c r="T538" s="74" t="s">
        <v>44</v>
      </c>
    </row>
    <row r="539" spans="1:20" s="39" customFormat="1" x14ac:dyDescent="0.25">
      <c r="A539" s="102">
        <v>533</v>
      </c>
      <c r="B539" s="55" t="s">
        <v>691</v>
      </c>
      <c r="C539" s="55" t="s">
        <v>898</v>
      </c>
      <c r="D539" s="55" t="s">
        <v>253</v>
      </c>
      <c r="E539" s="55" t="s">
        <v>146</v>
      </c>
      <c r="F539" s="56" t="s">
        <v>907</v>
      </c>
      <c r="G539" s="57">
        <v>70000</v>
      </c>
      <c r="H539" s="124">
        <v>5368.48</v>
      </c>
      <c r="I539" s="59">
        <v>25</v>
      </c>
      <c r="J539" s="128">
        <v>2009</v>
      </c>
      <c r="K539" s="114">
        <f t="shared" si="96"/>
        <v>4970</v>
      </c>
      <c r="L539" s="73">
        <f t="shared" si="97"/>
        <v>770.00000000000011</v>
      </c>
      <c r="M539" s="127">
        <v>2128</v>
      </c>
      <c r="N539" s="59">
        <f t="shared" si="98"/>
        <v>4963</v>
      </c>
      <c r="O539" s="59"/>
      <c r="P539" s="59">
        <f t="shared" si="99"/>
        <v>4137</v>
      </c>
      <c r="Q539" s="59">
        <f t="shared" si="100"/>
        <v>9530.48</v>
      </c>
      <c r="R539" s="59">
        <f t="shared" si="101"/>
        <v>10703</v>
      </c>
      <c r="S539" s="59">
        <f t="shared" si="95"/>
        <v>60469.520000000004</v>
      </c>
      <c r="T539" s="74" t="s">
        <v>44</v>
      </c>
    </row>
    <row r="540" spans="1:20" s="39" customFormat="1" x14ac:dyDescent="0.25">
      <c r="A540" s="102">
        <v>534</v>
      </c>
      <c r="B540" s="55" t="s">
        <v>693</v>
      </c>
      <c r="C540" s="55" t="s">
        <v>898</v>
      </c>
      <c r="D540" s="55" t="s">
        <v>253</v>
      </c>
      <c r="E540" s="55" t="s">
        <v>146</v>
      </c>
      <c r="F540" s="56" t="s">
        <v>907</v>
      </c>
      <c r="G540" s="57">
        <v>70000</v>
      </c>
      <c r="H540" s="124">
        <v>5368.48</v>
      </c>
      <c r="I540" s="59">
        <v>25</v>
      </c>
      <c r="J540" s="128">
        <v>2009</v>
      </c>
      <c r="K540" s="114">
        <f t="shared" si="96"/>
        <v>4970</v>
      </c>
      <c r="L540" s="73">
        <f t="shared" si="97"/>
        <v>770.00000000000011</v>
      </c>
      <c r="M540" s="127">
        <v>2128</v>
      </c>
      <c r="N540" s="59">
        <f t="shared" si="98"/>
        <v>4963</v>
      </c>
      <c r="O540" s="59"/>
      <c r="P540" s="59">
        <f t="shared" si="99"/>
        <v>4137</v>
      </c>
      <c r="Q540" s="59">
        <f t="shared" si="100"/>
        <v>9530.48</v>
      </c>
      <c r="R540" s="59">
        <f t="shared" si="101"/>
        <v>10703</v>
      </c>
      <c r="S540" s="59">
        <f t="shared" si="95"/>
        <v>60469.520000000004</v>
      </c>
      <c r="T540" s="74" t="s">
        <v>44</v>
      </c>
    </row>
    <row r="541" spans="1:20" s="39" customFormat="1" x14ac:dyDescent="0.25">
      <c r="A541" s="102">
        <v>535</v>
      </c>
      <c r="B541" s="55" t="s">
        <v>695</v>
      </c>
      <c r="C541" s="55" t="s">
        <v>899</v>
      </c>
      <c r="D541" s="55" t="s">
        <v>253</v>
      </c>
      <c r="E541" s="55" t="s">
        <v>146</v>
      </c>
      <c r="F541" s="56" t="s">
        <v>907</v>
      </c>
      <c r="G541" s="57">
        <v>70000</v>
      </c>
      <c r="H541" s="124">
        <v>5368.48</v>
      </c>
      <c r="I541" s="59">
        <v>25</v>
      </c>
      <c r="J541" s="128">
        <v>2009</v>
      </c>
      <c r="K541" s="114">
        <f t="shared" si="96"/>
        <v>4970</v>
      </c>
      <c r="L541" s="73">
        <f t="shared" si="97"/>
        <v>770.00000000000011</v>
      </c>
      <c r="M541" s="127">
        <v>2128</v>
      </c>
      <c r="N541" s="59">
        <f t="shared" si="98"/>
        <v>4963</v>
      </c>
      <c r="O541" s="59"/>
      <c r="P541" s="59">
        <f t="shared" si="99"/>
        <v>4137</v>
      </c>
      <c r="Q541" s="59">
        <f t="shared" si="100"/>
        <v>9530.48</v>
      </c>
      <c r="R541" s="59">
        <f t="shared" si="101"/>
        <v>10703</v>
      </c>
      <c r="S541" s="59">
        <f t="shared" si="95"/>
        <v>60469.520000000004</v>
      </c>
      <c r="T541" s="74" t="s">
        <v>44</v>
      </c>
    </row>
    <row r="542" spans="1:20" s="39" customFormat="1" x14ac:dyDescent="0.25">
      <c r="A542" s="102">
        <v>536</v>
      </c>
      <c r="B542" s="55" t="s">
        <v>700</v>
      </c>
      <c r="C542" s="55" t="s">
        <v>898</v>
      </c>
      <c r="D542" s="55" t="s">
        <v>253</v>
      </c>
      <c r="E542" s="55" t="s">
        <v>146</v>
      </c>
      <c r="F542" s="56" t="s">
        <v>907</v>
      </c>
      <c r="G542" s="57">
        <v>70000</v>
      </c>
      <c r="H542" s="124">
        <v>5368.48</v>
      </c>
      <c r="I542" s="59">
        <v>25</v>
      </c>
      <c r="J542" s="128">
        <v>2009</v>
      </c>
      <c r="K542" s="114">
        <f t="shared" si="96"/>
        <v>4970</v>
      </c>
      <c r="L542" s="73">
        <f t="shared" si="97"/>
        <v>770.00000000000011</v>
      </c>
      <c r="M542" s="127">
        <v>2128</v>
      </c>
      <c r="N542" s="59">
        <f t="shared" si="98"/>
        <v>4963</v>
      </c>
      <c r="O542" s="59"/>
      <c r="P542" s="59">
        <f t="shared" si="99"/>
        <v>4137</v>
      </c>
      <c r="Q542" s="59">
        <f t="shared" si="100"/>
        <v>9530.48</v>
      </c>
      <c r="R542" s="59">
        <f t="shared" si="101"/>
        <v>10703</v>
      </c>
      <c r="S542" s="59">
        <f t="shared" si="95"/>
        <v>60469.520000000004</v>
      </c>
      <c r="T542" s="74" t="s">
        <v>44</v>
      </c>
    </row>
    <row r="543" spans="1:20" s="39" customFormat="1" x14ac:dyDescent="0.25">
      <c r="A543" s="102">
        <v>537</v>
      </c>
      <c r="B543" s="55" t="s">
        <v>702</v>
      </c>
      <c r="C543" s="55" t="s">
        <v>898</v>
      </c>
      <c r="D543" s="55" t="s">
        <v>253</v>
      </c>
      <c r="E543" s="55" t="s">
        <v>146</v>
      </c>
      <c r="F543" s="56" t="s">
        <v>907</v>
      </c>
      <c r="G543" s="57">
        <v>70000</v>
      </c>
      <c r="H543" s="124">
        <v>5025.38</v>
      </c>
      <c r="I543" s="59">
        <v>25</v>
      </c>
      <c r="J543" s="128">
        <v>2009</v>
      </c>
      <c r="K543" s="114">
        <f t="shared" si="96"/>
        <v>4970</v>
      </c>
      <c r="L543" s="73">
        <f t="shared" si="97"/>
        <v>770.00000000000011</v>
      </c>
      <c r="M543" s="127">
        <v>2128</v>
      </c>
      <c r="N543" s="59">
        <f t="shared" si="98"/>
        <v>4963</v>
      </c>
      <c r="O543" s="59"/>
      <c r="P543" s="59">
        <f t="shared" si="99"/>
        <v>4137</v>
      </c>
      <c r="Q543" s="59">
        <f t="shared" si="100"/>
        <v>9187.380000000001</v>
      </c>
      <c r="R543" s="59">
        <f t="shared" si="101"/>
        <v>10703</v>
      </c>
      <c r="S543" s="59">
        <f t="shared" si="95"/>
        <v>60812.619999999995</v>
      </c>
      <c r="T543" s="74" t="s">
        <v>44</v>
      </c>
    </row>
    <row r="544" spans="1:20" s="48" customFormat="1" x14ac:dyDescent="0.25">
      <c r="A544" s="102">
        <v>538</v>
      </c>
      <c r="B544" s="55" t="s">
        <v>624</v>
      </c>
      <c r="C544" s="55" t="s">
        <v>898</v>
      </c>
      <c r="D544" s="55" t="s">
        <v>253</v>
      </c>
      <c r="E544" s="55" t="s">
        <v>146</v>
      </c>
      <c r="F544" s="56" t="s">
        <v>907</v>
      </c>
      <c r="G544" s="69">
        <v>70000</v>
      </c>
      <c r="H544" s="126">
        <v>5025.38</v>
      </c>
      <c r="I544" s="59">
        <v>25</v>
      </c>
      <c r="J544" s="130">
        <v>2009</v>
      </c>
      <c r="K544" s="118">
        <f t="shared" si="96"/>
        <v>4970</v>
      </c>
      <c r="L544" s="73">
        <f t="shared" si="97"/>
        <v>770.00000000000011</v>
      </c>
      <c r="M544" s="153">
        <v>2128</v>
      </c>
      <c r="N544" s="71">
        <f t="shared" si="98"/>
        <v>4963</v>
      </c>
      <c r="O544" s="71"/>
      <c r="P544" s="71">
        <f t="shared" si="99"/>
        <v>4137</v>
      </c>
      <c r="Q544" s="59">
        <f t="shared" si="100"/>
        <v>9187.380000000001</v>
      </c>
      <c r="R544" s="71">
        <f t="shared" si="101"/>
        <v>10703</v>
      </c>
      <c r="S544" s="71">
        <f t="shared" si="95"/>
        <v>60812.619999999995</v>
      </c>
      <c r="T544" s="74" t="s">
        <v>44</v>
      </c>
    </row>
    <row r="545" spans="1:20" s="48" customFormat="1" x14ac:dyDescent="0.25">
      <c r="A545" s="102">
        <v>539</v>
      </c>
      <c r="B545" s="55" t="s">
        <v>796</v>
      </c>
      <c r="C545" s="55" t="s">
        <v>899</v>
      </c>
      <c r="D545" s="55" t="s">
        <v>253</v>
      </c>
      <c r="E545" s="55" t="s">
        <v>94</v>
      </c>
      <c r="F545" s="56" t="s">
        <v>906</v>
      </c>
      <c r="G545" s="57">
        <v>50000</v>
      </c>
      <c r="H545" s="124">
        <v>1854</v>
      </c>
      <c r="I545" s="59">
        <v>25</v>
      </c>
      <c r="J545" s="128">
        <v>1435</v>
      </c>
      <c r="K545" s="114">
        <f t="shared" si="96"/>
        <v>3549.9999999999995</v>
      </c>
      <c r="L545" s="73">
        <f t="shared" si="97"/>
        <v>550</v>
      </c>
      <c r="M545" s="127">
        <v>1520</v>
      </c>
      <c r="N545" s="59">
        <f t="shared" si="98"/>
        <v>3545.0000000000005</v>
      </c>
      <c r="O545" s="59"/>
      <c r="P545" s="59">
        <f t="shared" si="99"/>
        <v>2955</v>
      </c>
      <c r="Q545" s="59">
        <f t="shared" si="100"/>
        <v>4834</v>
      </c>
      <c r="R545" s="59">
        <f t="shared" si="101"/>
        <v>7645</v>
      </c>
      <c r="S545" s="59">
        <f t="shared" si="95"/>
        <v>45166</v>
      </c>
      <c r="T545" s="74" t="s">
        <v>44</v>
      </c>
    </row>
    <row r="546" spans="1:20" s="39" customFormat="1" x14ac:dyDescent="0.25">
      <c r="A546" s="102">
        <v>540</v>
      </c>
      <c r="B546" s="55" t="s">
        <v>683</v>
      </c>
      <c r="C546" s="55" t="s">
        <v>899</v>
      </c>
      <c r="D546" s="55" t="s">
        <v>253</v>
      </c>
      <c r="E546" s="55" t="s">
        <v>166</v>
      </c>
      <c r="F546" s="56" t="s">
        <v>907</v>
      </c>
      <c r="G546" s="57">
        <v>45000</v>
      </c>
      <c r="H546" s="129">
        <v>891.01</v>
      </c>
      <c r="I546" s="59">
        <v>25</v>
      </c>
      <c r="J546" s="128">
        <v>1291.5</v>
      </c>
      <c r="K546" s="114">
        <f t="shared" si="96"/>
        <v>3194.9999999999995</v>
      </c>
      <c r="L546" s="73">
        <f t="shared" si="97"/>
        <v>495.00000000000006</v>
      </c>
      <c r="M546" s="127">
        <v>1368</v>
      </c>
      <c r="N546" s="59">
        <f t="shared" si="98"/>
        <v>3190.5</v>
      </c>
      <c r="O546" s="59"/>
      <c r="P546" s="59">
        <f t="shared" si="99"/>
        <v>2659.5</v>
      </c>
      <c r="Q546" s="59">
        <f t="shared" si="100"/>
        <v>3575.51</v>
      </c>
      <c r="R546" s="59">
        <f t="shared" si="101"/>
        <v>6880.5</v>
      </c>
      <c r="S546" s="59">
        <f t="shared" si="95"/>
        <v>41424.49</v>
      </c>
      <c r="T546" s="74" t="s">
        <v>44</v>
      </c>
    </row>
    <row r="547" spans="1:20" s="39" customFormat="1" x14ac:dyDescent="0.25">
      <c r="A547" s="102">
        <v>541</v>
      </c>
      <c r="B547" s="55" t="s">
        <v>684</v>
      </c>
      <c r="C547" s="55" t="s">
        <v>899</v>
      </c>
      <c r="D547" s="55" t="s">
        <v>253</v>
      </c>
      <c r="E547" s="55" t="s">
        <v>166</v>
      </c>
      <c r="F547" s="56" t="s">
        <v>907</v>
      </c>
      <c r="G547" s="57">
        <v>45000</v>
      </c>
      <c r="H547" s="128">
        <v>1148.33</v>
      </c>
      <c r="I547" s="59">
        <v>25</v>
      </c>
      <c r="J547" s="128">
        <v>1291.5</v>
      </c>
      <c r="K547" s="114">
        <f t="shared" si="96"/>
        <v>3194.9999999999995</v>
      </c>
      <c r="L547" s="73">
        <f t="shared" si="97"/>
        <v>495.00000000000006</v>
      </c>
      <c r="M547" s="127">
        <v>1368</v>
      </c>
      <c r="N547" s="59">
        <f t="shared" si="98"/>
        <v>3190.5</v>
      </c>
      <c r="O547" s="59"/>
      <c r="P547" s="59">
        <f t="shared" si="99"/>
        <v>2659.5</v>
      </c>
      <c r="Q547" s="59">
        <f t="shared" si="100"/>
        <v>3832.83</v>
      </c>
      <c r="R547" s="59">
        <f t="shared" si="101"/>
        <v>6880.5</v>
      </c>
      <c r="S547" s="59">
        <f t="shared" si="95"/>
        <v>41167.17</v>
      </c>
      <c r="T547" s="74" t="s">
        <v>44</v>
      </c>
    </row>
    <row r="548" spans="1:20" s="39" customFormat="1" x14ac:dyDescent="0.25">
      <c r="A548" s="102">
        <v>542</v>
      </c>
      <c r="B548" s="55" t="s">
        <v>685</v>
      </c>
      <c r="C548" s="55" t="s">
        <v>899</v>
      </c>
      <c r="D548" s="55" t="s">
        <v>253</v>
      </c>
      <c r="E548" s="55" t="s">
        <v>166</v>
      </c>
      <c r="F548" s="56" t="s">
        <v>907</v>
      </c>
      <c r="G548" s="57">
        <v>45000</v>
      </c>
      <c r="H548" s="128">
        <v>1148.33</v>
      </c>
      <c r="I548" s="59">
        <v>25</v>
      </c>
      <c r="J548" s="128">
        <v>1291.5</v>
      </c>
      <c r="K548" s="114">
        <f t="shared" si="96"/>
        <v>3194.9999999999995</v>
      </c>
      <c r="L548" s="73">
        <f t="shared" si="97"/>
        <v>495.00000000000006</v>
      </c>
      <c r="M548" s="127">
        <v>1368</v>
      </c>
      <c r="N548" s="59">
        <f t="shared" si="98"/>
        <v>3190.5</v>
      </c>
      <c r="O548" s="59"/>
      <c r="P548" s="59">
        <f t="shared" si="99"/>
        <v>2659.5</v>
      </c>
      <c r="Q548" s="59">
        <f t="shared" si="100"/>
        <v>3832.83</v>
      </c>
      <c r="R548" s="59">
        <f t="shared" si="101"/>
        <v>6880.5</v>
      </c>
      <c r="S548" s="59">
        <f t="shared" si="95"/>
        <v>41167.17</v>
      </c>
      <c r="T548" s="74" t="s">
        <v>44</v>
      </c>
    </row>
    <row r="549" spans="1:20" s="39" customFormat="1" x14ac:dyDescent="0.25">
      <c r="A549" s="102">
        <v>543</v>
      </c>
      <c r="B549" s="55" t="s">
        <v>1078</v>
      </c>
      <c r="C549" s="55" t="s">
        <v>898</v>
      </c>
      <c r="D549" s="55" t="s">
        <v>253</v>
      </c>
      <c r="E549" s="55" t="s">
        <v>166</v>
      </c>
      <c r="F549" s="56" t="s">
        <v>907</v>
      </c>
      <c r="G549" s="57">
        <v>45000</v>
      </c>
      <c r="H549" s="128">
        <v>1148.33</v>
      </c>
      <c r="I549" s="59">
        <v>25</v>
      </c>
      <c r="J549" s="128">
        <v>1291.5</v>
      </c>
      <c r="K549" s="114">
        <f t="shared" si="96"/>
        <v>3194.9999999999995</v>
      </c>
      <c r="L549" s="73">
        <f t="shared" si="97"/>
        <v>495.00000000000006</v>
      </c>
      <c r="M549" s="127">
        <v>1368</v>
      </c>
      <c r="N549" s="59">
        <f t="shared" si="98"/>
        <v>3190.5</v>
      </c>
      <c r="O549" s="59"/>
      <c r="P549" s="59">
        <f t="shared" si="99"/>
        <v>2659.5</v>
      </c>
      <c r="Q549" s="59">
        <f t="shared" si="100"/>
        <v>3832.83</v>
      </c>
      <c r="R549" s="59">
        <f t="shared" si="101"/>
        <v>6880.5</v>
      </c>
      <c r="S549" s="59">
        <f t="shared" si="95"/>
        <v>41167.17</v>
      </c>
      <c r="T549" s="74" t="s">
        <v>44</v>
      </c>
    </row>
    <row r="550" spans="1:20" s="39" customFormat="1" x14ac:dyDescent="0.25">
      <c r="A550" s="102">
        <v>544</v>
      </c>
      <c r="B550" s="55" t="s">
        <v>687</v>
      </c>
      <c r="C550" s="55" t="s">
        <v>898</v>
      </c>
      <c r="D550" s="55" t="s">
        <v>253</v>
      </c>
      <c r="E550" s="55" t="s">
        <v>166</v>
      </c>
      <c r="F550" s="56" t="s">
        <v>907</v>
      </c>
      <c r="G550" s="57">
        <v>45000</v>
      </c>
      <c r="H550" s="128">
        <v>1148.33</v>
      </c>
      <c r="I550" s="59">
        <v>25</v>
      </c>
      <c r="J550" s="128">
        <v>1291.5</v>
      </c>
      <c r="K550" s="114">
        <f t="shared" si="96"/>
        <v>3194.9999999999995</v>
      </c>
      <c r="L550" s="73">
        <f t="shared" si="97"/>
        <v>495.00000000000006</v>
      </c>
      <c r="M550" s="127">
        <v>1368</v>
      </c>
      <c r="N550" s="59">
        <f t="shared" si="98"/>
        <v>3190.5</v>
      </c>
      <c r="O550" s="59"/>
      <c r="P550" s="59">
        <f t="shared" si="99"/>
        <v>2659.5</v>
      </c>
      <c r="Q550" s="59">
        <f t="shared" si="100"/>
        <v>3832.83</v>
      </c>
      <c r="R550" s="59">
        <f t="shared" si="101"/>
        <v>6880.5</v>
      </c>
      <c r="S550" s="59">
        <f t="shared" si="95"/>
        <v>41167.17</v>
      </c>
      <c r="T550" s="74" t="s">
        <v>44</v>
      </c>
    </row>
    <row r="551" spans="1:20" s="39" customFormat="1" x14ac:dyDescent="0.25">
      <c r="A551" s="102">
        <v>545</v>
      </c>
      <c r="B551" s="55" t="s">
        <v>577</v>
      </c>
      <c r="C551" s="55" t="s">
        <v>898</v>
      </c>
      <c r="D551" s="55" t="s">
        <v>253</v>
      </c>
      <c r="E551" s="55" t="s">
        <v>146</v>
      </c>
      <c r="F551" s="56" t="s">
        <v>907</v>
      </c>
      <c r="G551" s="57">
        <v>70000</v>
      </c>
      <c r="H551" s="124">
        <v>5025.38</v>
      </c>
      <c r="I551" s="59">
        <v>25</v>
      </c>
      <c r="J551" s="128">
        <v>2009</v>
      </c>
      <c r="K551" s="114">
        <f t="shared" si="96"/>
        <v>4970</v>
      </c>
      <c r="L551" s="73">
        <f t="shared" si="97"/>
        <v>770.00000000000011</v>
      </c>
      <c r="M551" s="127">
        <v>2128</v>
      </c>
      <c r="N551" s="59">
        <f t="shared" si="98"/>
        <v>4963</v>
      </c>
      <c r="O551" s="59"/>
      <c r="P551" s="59">
        <f t="shared" si="99"/>
        <v>4137</v>
      </c>
      <c r="Q551" s="59">
        <f t="shared" si="100"/>
        <v>9187.380000000001</v>
      </c>
      <c r="R551" s="59">
        <f t="shared" si="101"/>
        <v>10703</v>
      </c>
      <c r="S551" s="59">
        <f t="shared" si="95"/>
        <v>60812.619999999995</v>
      </c>
      <c r="T551" s="74" t="s">
        <v>44</v>
      </c>
    </row>
    <row r="552" spans="1:20" s="39" customFormat="1" x14ac:dyDescent="0.25">
      <c r="A552" s="102">
        <v>546</v>
      </c>
      <c r="B552" s="55" t="s">
        <v>686</v>
      </c>
      <c r="C552" s="55" t="s">
        <v>898</v>
      </c>
      <c r="D552" s="55" t="s">
        <v>253</v>
      </c>
      <c r="E552" s="55" t="s">
        <v>866</v>
      </c>
      <c r="F552" s="56" t="s">
        <v>907</v>
      </c>
      <c r="G552" s="57">
        <v>41000</v>
      </c>
      <c r="H552" s="129">
        <v>583.79</v>
      </c>
      <c r="I552" s="59">
        <v>25</v>
      </c>
      <c r="J552" s="128">
        <v>1176.7</v>
      </c>
      <c r="K552" s="114">
        <f t="shared" si="96"/>
        <v>2910.9999999999995</v>
      </c>
      <c r="L552" s="73">
        <f t="shared" si="97"/>
        <v>451.00000000000006</v>
      </c>
      <c r="M552" s="127">
        <v>1246.4000000000001</v>
      </c>
      <c r="N552" s="59">
        <f t="shared" si="98"/>
        <v>2906.9</v>
      </c>
      <c r="O552" s="59"/>
      <c r="P552" s="59">
        <f t="shared" si="99"/>
        <v>2423.1000000000004</v>
      </c>
      <c r="Q552" s="59">
        <f t="shared" si="100"/>
        <v>3031.8900000000003</v>
      </c>
      <c r="R552" s="59">
        <f t="shared" si="101"/>
        <v>6268.9</v>
      </c>
      <c r="S552" s="59">
        <f t="shared" si="95"/>
        <v>37968.11</v>
      </c>
      <c r="T552" s="74" t="s">
        <v>44</v>
      </c>
    </row>
    <row r="553" spans="1:20" s="39" customFormat="1" x14ac:dyDescent="0.25">
      <c r="A553" s="102">
        <v>547</v>
      </c>
      <c r="B553" s="55" t="s">
        <v>688</v>
      </c>
      <c r="C553" s="55" t="s">
        <v>898</v>
      </c>
      <c r="D553" s="55" t="s">
        <v>253</v>
      </c>
      <c r="E553" s="55" t="s">
        <v>866</v>
      </c>
      <c r="F553" s="56" t="s">
        <v>907</v>
      </c>
      <c r="G553" s="57">
        <v>41000</v>
      </c>
      <c r="H553" s="129">
        <v>326.47000000000003</v>
      </c>
      <c r="I553" s="59">
        <v>25</v>
      </c>
      <c r="J553" s="128">
        <v>1176.7</v>
      </c>
      <c r="K553" s="114">
        <f t="shared" si="96"/>
        <v>2910.9999999999995</v>
      </c>
      <c r="L553" s="73">
        <f t="shared" si="97"/>
        <v>451.00000000000006</v>
      </c>
      <c r="M553" s="127">
        <v>1246.4000000000001</v>
      </c>
      <c r="N553" s="59">
        <f t="shared" si="98"/>
        <v>2906.9</v>
      </c>
      <c r="O553" s="59"/>
      <c r="P553" s="59">
        <f t="shared" si="99"/>
        <v>2423.1000000000004</v>
      </c>
      <c r="Q553" s="59">
        <f t="shared" si="100"/>
        <v>2774.57</v>
      </c>
      <c r="R553" s="59">
        <f t="shared" si="101"/>
        <v>6268.9</v>
      </c>
      <c r="S553" s="59">
        <f t="shared" si="95"/>
        <v>38225.43</v>
      </c>
      <c r="T553" s="74" t="s">
        <v>44</v>
      </c>
    </row>
    <row r="554" spans="1:20" s="39" customFormat="1" x14ac:dyDescent="0.25">
      <c r="A554" s="102">
        <v>548</v>
      </c>
      <c r="B554" s="55" t="s">
        <v>689</v>
      </c>
      <c r="C554" s="55" t="s">
        <v>899</v>
      </c>
      <c r="D554" s="55" t="s">
        <v>253</v>
      </c>
      <c r="E554" s="55" t="s">
        <v>866</v>
      </c>
      <c r="F554" s="56" t="s">
        <v>907</v>
      </c>
      <c r="G554" s="57">
        <v>41000</v>
      </c>
      <c r="H554" s="129">
        <v>583.79</v>
      </c>
      <c r="I554" s="59">
        <v>25</v>
      </c>
      <c r="J554" s="128">
        <v>1176.7</v>
      </c>
      <c r="K554" s="114">
        <f t="shared" si="96"/>
        <v>2910.9999999999995</v>
      </c>
      <c r="L554" s="73">
        <f t="shared" si="97"/>
        <v>451.00000000000006</v>
      </c>
      <c r="M554" s="127">
        <v>1246.4000000000001</v>
      </c>
      <c r="N554" s="59">
        <f t="shared" si="98"/>
        <v>2906.9</v>
      </c>
      <c r="O554" s="59"/>
      <c r="P554" s="59">
        <f t="shared" si="99"/>
        <v>2423.1000000000004</v>
      </c>
      <c r="Q554" s="59">
        <f t="shared" si="100"/>
        <v>3031.8900000000003</v>
      </c>
      <c r="R554" s="59">
        <f t="shared" si="101"/>
        <v>6268.9</v>
      </c>
      <c r="S554" s="59">
        <f t="shared" si="95"/>
        <v>37968.11</v>
      </c>
      <c r="T554" s="74" t="s">
        <v>44</v>
      </c>
    </row>
    <row r="555" spans="1:20" s="48" customFormat="1" x14ac:dyDescent="0.25">
      <c r="A555" s="102">
        <v>549</v>
      </c>
      <c r="B555" s="55" t="s">
        <v>795</v>
      </c>
      <c r="C555" s="55" t="s">
        <v>899</v>
      </c>
      <c r="D555" s="55" t="s">
        <v>253</v>
      </c>
      <c r="E555" s="55" t="s">
        <v>160</v>
      </c>
      <c r="F555" s="56" t="s">
        <v>906</v>
      </c>
      <c r="G555" s="57">
        <v>41000</v>
      </c>
      <c r="H555" s="129">
        <v>583.79</v>
      </c>
      <c r="I555" s="59">
        <v>25</v>
      </c>
      <c r="J555" s="128">
        <v>1176.7</v>
      </c>
      <c r="K555" s="114">
        <f t="shared" si="96"/>
        <v>2910.9999999999995</v>
      </c>
      <c r="L555" s="73">
        <f t="shared" si="97"/>
        <v>451.00000000000006</v>
      </c>
      <c r="M555" s="127">
        <v>1246.4000000000001</v>
      </c>
      <c r="N555" s="59">
        <f t="shared" si="98"/>
        <v>2906.9</v>
      </c>
      <c r="O555" s="59"/>
      <c r="P555" s="59">
        <f t="shared" si="99"/>
        <v>2423.1000000000004</v>
      </c>
      <c r="Q555" s="59">
        <f t="shared" si="100"/>
        <v>3031.8900000000003</v>
      </c>
      <c r="R555" s="59">
        <f t="shared" si="101"/>
        <v>6268.9</v>
      </c>
      <c r="S555" s="59">
        <f t="shared" si="95"/>
        <v>37968.11</v>
      </c>
      <c r="T555" s="74" t="s">
        <v>44</v>
      </c>
    </row>
    <row r="556" spans="1:20" s="39" customFormat="1" x14ac:dyDescent="0.25">
      <c r="A556" s="102">
        <v>550</v>
      </c>
      <c r="B556" s="55" t="s">
        <v>820</v>
      </c>
      <c r="C556" s="55" t="s">
        <v>899</v>
      </c>
      <c r="D556" s="55" t="s">
        <v>253</v>
      </c>
      <c r="E556" s="55" t="s">
        <v>830</v>
      </c>
      <c r="F556" s="56" t="s">
        <v>907</v>
      </c>
      <c r="G556" s="57">
        <v>50000</v>
      </c>
      <c r="H556" s="128">
        <v>1854</v>
      </c>
      <c r="I556" s="59">
        <v>25</v>
      </c>
      <c r="J556" s="128">
        <v>1435</v>
      </c>
      <c r="K556" s="114">
        <f t="shared" si="96"/>
        <v>3549.9999999999995</v>
      </c>
      <c r="L556" s="73">
        <f t="shared" si="97"/>
        <v>550</v>
      </c>
      <c r="M556" s="127">
        <v>1520</v>
      </c>
      <c r="N556" s="59">
        <f t="shared" si="98"/>
        <v>3545.0000000000005</v>
      </c>
      <c r="O556" s="59"/>
      <c r="P556" s="59">
        <f t="shared" si="99"/>
        <v>2955</v>
      </c>
      <c r="Q556" s="59">
        <f t="shared" si="100"/>
        <v>4834</v>
      </c>
      <c r="R556" s="59">
        <f t="shared" si="101"/>
        <v>7645</v>
      </c>
      <c r="S556" s="59">
        <f t="shared" si="95"/>
        <v>45166</v>
      </c>
      <c r="T556" s="74" t="s">
        <v>44</v>
      </c>
    </row>
    <row r="557" spans="1:20" s="39" customFormat="1" x14ac:dyDescent="0.25">
      <c r="A557" s="102">
        <v>551</v>
      </c>
      <c r="B557" s="55" t="s">
        <v>787</v>
      </c>
      <c r="C557" s="55" t="s">
        <v>898</v>
      </c>
      <c r="D557" s="55" t="s">
        <v>253</v>
      </c>
      <c r="E557" s="55" t="s">
        <v>827</v>
      </c>
      <c r="F557" s="56" t="s">
        <v>907</v>
      </c>
      <c r="G557" s="57">
        <v>42000</v>
      </c>
      <c r="H557" s="129">
        <v>724.92</v>
      </c>
      <c r="I557" s="59">
        <v>25</v>
      </c>
      <c r="J557" s="128">
        <v>1205.4000000000001</v>
      </c>
      <c r="K557" s="114">
        <f t="shared" si="96"/>
        <v>2981.9999999999995</v>
      </c>
      <c r="L557" s="73">
        <f t="shared" si="97"/>
        <v>462.00000000000006</v>
      </c>
      <c r="M557" s="127">
        <v>1276.8</v>
      </c>
      <c r="N557" s="59">
        <f t="shared" si="98"/>
        <v>2977.8</v>
      </c>
      <c r="O557" s="59"/>
      <c r="P557" s="59">
        <f t="shared" si="99"/>
        <v>2482.1999999999998</v>
      </c>
      <c r="Q557" s="59">
        <f t="shared" si="100"/>
        <v>3232.12</v>
      </c>
      <c r="R557" s="59">
        <f t="shared" si="101"/>
        <v>6421.7999999999993</v>
      </c>
      <c r="S557" s="59">
        <f t="shared" si="95"/>
        <v>38767.879999999997</v>
      </c>
      <c r="T557" s="74" t="s">
        <v>44</v>
      </c>
    </row>
    <row r="558" spans="1:20" s="39" customFormat="1" x14ac:dyDescent="0.25">
      <c r="A558" s="102">
        <v>552</v>
      </c>
      <c r="B558" s="55" t="s">
        <v>699</v>
      </c>
      <c r="C558" s="55" t="s">
        <v>898</v>
      </c>
      <c r="D558" s="55" t="s">
        <v>253</v>
      </c>
      <c r="E558" s="55" t="s">
        <v>182</v>
      </c>
      <c r="F558" s="56" t="s">
        <v>906</v>
      </c>
      <c r="G558" s="57">
        <v>25000</v>
      </c>
      <c r="H558" s="129">
        <v>0</v>
      </c>
      <c r="I558" s="59">
        <v>25</v>
      </c>
      <c r="J558" s="128">
        <v>717.5</v>
      </c>
      <c r="K558" s="114">
        <f t="shared" si="96"/>
        <v>1774.9999999999998</v>
      </c>
      <c r="L558" s="73">
        <f t="shared" si="97"/>
        <v>275</v>
      </c>
      <c r="M558" s="127">
        <v>760</v>
      </c>
      <c r="N558" s="59">
        <f t="shared" si="98"/>
        <v>1772.5000000000002</v>
      </c>
      <c r="O558" s="59"/>
      <c r="P558" s="59">
        <f t="shared" si="99"/>
        <v>1477.5</v>
      </c>
      <c r="Q558" s="59">
        <f t="shared" si="100"/>
        <v>1502.5</v>
      </c>
      <c r="R558" s="59">
        <f t="shared" si="101"/>
        <v>3822.5</v>
      </c>
      <c r="S558" s="59">
        <f t="shared" si="95"/>
        <v>23497.5</v>
      </c>
      <c r="T558" s="74" t="s">
        <v>44</v>
      </c>
    </row>
    <row r="559" spans="1:20" s="39" customFormat="1" x14ac:dyDescent="0.25">
      <c r="A559" s="102">
        <v>553</v>
      </c>
      <c r="B559" s="55" t="s">
        <v>690</v>
      </c>
      <c r="C559" s="55" t="s">
        <v>898</v>
      </c>
      <c r="D559" s="55" t="s">
        <v>253</v>
      </c>
      <c r="E559" s="55" t="s">
        <v>97</v>
      </c>
      <c r="F559" s="56" t="s">
        <v>907</v>
      </c>
      <c r="G559" s="57">
        <v>25000</v>
      </c>
      <c r="H559" s="129">
        <v>0</v>
      </c>
      <c r="I559" s="59">
        <v>25</v>
      </c>
      <c r="J559" s="128">
        <v>717.5</v>
      </c>
      <c r="K559" s="114">
        <f t="shared" si="96"/>
        <v>1774.9999999999998</v>
      </c>
      <c r="L559" s="73">
        <f t="shared" si="97"/>
        <v>275</v>
      </c>
      <c r="M559" s="127">
        <v>760</v>
      </c>
      <c r="N559" s="59">
        <f t="shared" si="98"/>
        <v>1772.5000000000002</v>
      </c>
      <c r="O559" s="59"/>
      <c r="P559" s="59">
        <f t="shared" si="99"/>
        <v>1477.5</v>
      </c>
      <c r="Q559" s="59">
        <f t="shared" si="100"/>
        <v>1502.5</v>
      </c>
      <c r="R559" s="59">
        <f t="shared" si="101"/>
        <v>3822.5</v>
      </c>
      <c r="S559" s="59">
        <f t="shared" si="95"/>
        <v>23497.5</v>
      </c>
      <c r="T559" s="74" t="s">
        <v>44</v>
      </c>
    </row>
    <row r="560" spans="1:20" s="39" customFormat="1" x14ac:dyDescent="0.25">
      <c r="A560" s="102">
        <v>554</v>
      </c>
      <c r="B560" s="55" t="s">
        <v>677</v>
      </c>
      <c r="C560" s="55" t="s">
        <v>898</v>
      </c>
      <c r="D560" s="55" t="s">
        <v>253</v>
      </c>
      <c r="E560" s="55" t="s">
        <v>105</v>
      </c>
      <c r="F560" s="56" t="s">
        <v>907</v>
      </c>
      <c r="G560" s="57">
        <v>25000</v>
      </c>
      <c r="H560" s="129">
        <v>0</v>
      </c>
      <c r="I560" s="59">
        <v>25</v>
      </c>
      <c r="J560" s="128">
        <v>717.5</v>
      </c>
      <c r="K560" s="114">
        <f t="shared" si="96"/>
        <v>1774.9999999999998</v>
      </c>
      <c r="L560" s="73">
        <f t="shared" si="97"/>
        <v>275</v>
      </c>
      <c r="M560" s="127">
        <v>760</v>
      </c>
      <c r="N560" s="59">
        <f t="shared" si="98"/>
        <v>1772.5000000000002</v>
      </c>
      <c r="O560" s="59"/>
      <c r="P560" s="59">
        <f t="shared" si="99"/>
        <v>1477.5</v>
      </c>
      <c r="Q560" s="59">
        <f t="shared" si="100"/>
        <v>1502.5</v>
      </c>
      <c r="R560" s="59">
        <f t="shared" si="101"/>
        <v>3822.5</v>
      </c>
      <c r="S560" s="59">
        <f t="shared" si="95"/>
        <v>23497.5</v>
      </c>
      <c r="T560" s="74" t="s">
        <v>44</v>
      </c>
    </row>
    <row r="561" spans="1:20" s="39" customFormat="1" x14ac:dyDescent="0.25">
      <c r="A561" s="102">
        <v>555</v>
      </c>
      <c r="B561" s="55" t="s">
        <v>678</v>
      </c>
      <c r="C561" s="55" t="s">
        <v>898</v>
      </c>
      <c r="D561" s="55" t="s">
        <v>253</v>
      </c>
      <c r="E561" s="55" t="s">
        <v>105</v>
      </c>
      <c r="F561" s="56" t="s">
        <v>907</v>
      </c>
      <c r="G561" s="57">
        <v>25000</v>
      </c>
      <c r="H561" s="129">
        <v>0</v>
      </c>
      <c r="I561" s="59">
        <v>25</v>
      </c>
      <c r="J561" s="128">
        <v>717.5</v>
      </c>
      <c r="K561" s="114">
        <f t="shared" si="96"/>
        <v>1774.9999999999998</v>
      </c>
      <c r="L561" s="73">
        <f t="shared" si="97"/>
        <v>275</v>
      </c>
      <c r="M561" s="127">
        <v>760</v>
      </c>
      <c r="N561" s="59">
        <f t="shared" si="98"/>
        <v>1772.5000000000002</v>
      </c>
      <c r="O561" s="59"/>
      <c r="P561" s="59">
        <f t="shared" si="99"/>
        <v>1477.5</v>
      </c>
      <c r="Q561" s="59">
        <f t="shared" si="100"/>
        <v>1502.5</v>
      </c>
      <c r="R561" s="59">
        <f t="shared" si="101"/>
        <v>3822.5</v>
      </c>
      <c r="S561" s="59">
        <f t="shared" si="95"/>
        <v>23497.5</v>
      </c>
      <c r="T561" s="74" t="s">
        <v>44</v>
      </c>
    </row>
    <row r="562" spans="1:20" s="39" customFormat="1" x14ac:dyDescent="0.25">
      <c r="A562" s="102">
        <v>556</v>
      </c>
      <c r="B562" s="55" t="s">
        <v>679</v>
      </c>
      <c r="C562" s="55" t="s">
        <v>898</v>
      </c>
      <c r="D562" s="55" t="s">
        <v>253</v>
      </c>
      <c r="E562" s="55" t="s">
        <v>105</v>
      </c>
      <c r="F562" s="56" t="s">
        <v>907</v>
      </c>
      <c r="G562" s="57">
        <v>25000</v>
      </c>
      <c r="H562" s="129">
        <v>0</v>
      </c>
      <c r="I562" s="59">
        <v>25</v>
      </c>
      <c r="J562" s="128">
        <v>717.5</v>
      </c>
      <c r="K562" s="114">
        <f t="shared" si="96"/>
        <v>1774.9999999999998</v>
      </c>
      <c r="L562" s="73">
        <f t="shared" si="97"/>
        <v>275</v>
      </c>
      <c r="M562" s="127">
        <v>760</v>
      </c>
      <c r="N562" s="59">
        <f t="shared" si="98"/>
        <v>1772.5000000000002</v>
      </c>
      <c r="O562" s="59"/>
      <c r="P562" s="59">
        <f t="shared" si="99"/>
        <v>1477.5</v>
      </c>
      <c r="Q562" s="59">
        <f t="shared" si="100"/>
        <v>1502.5</v>
      </c>
      <c r="R562" s="59">
        <f t="shared" si="101"/>
        <v>3822.5</v>
      </c>
      <c r="S562" s="59">
        <f t="shared" si="95"/>
        <v>23497.5</v>
      </c>
      <c r="T562" s="74" t="s">
        <v>44</v>
      </c>
    </row>
    <row r="563" spans="1:20" s="39" customFormat="1" x14ac:dyDescent="0.25">
      <c r="A563" s="102">
        <v>557</v>
      </c>
      <c r="B563" s="55" t="s">
        <v>680</v>
      </c>
      <c r="C563" s="55" t="s">
        <v>898</v>
      </c>
      <c r="D563" s="55" t="s">
        <v>253</v>
      </c>
      <c r="E563" s="55" t="s">
        <v>38</v>
      </c>
      <c r="F563" s="56" t="s">
        <v>907</v>
      </c>
      <c r="G563" s="57">
        <v>25000</v>
      </c>
      <c r="H563" s="129">
        <v>0</v>
      </c>
      <c r="I563" s="59">
        <v>25</v>
      </c>
      <c r="J563" s="128">
        <v>717.5</v>
      </c>
      <c r="K563" s="114">
        <f t="shared" si="96"/>
        <v>1774.9999999999998</v>
      </c>
      <c r="L563" s="73">
        <f t="shared" si="97"/>
        <v>275</v>
      </c>
      <c r="M563" s="127">
        <v>760</v>
      </c>
      <c r="N563" s="59">
        <f t="shared" si="98"/>
        <v>1772.5000000000002</v>
      </c>
      <c r="O563" s="59"/>
      <c r="P563" s="59">
        <f t="shared" si="99"/>
        <v>1477.5</v>
      </c>
      <c r="Q563" s="59">
        <f t="shared" si="100"/>
        <v>1502.5</v>
      </c>
      <c r="R563" s="59">
        <f t="shared" si="101"/>
        <v>3822.5</v>
      </c>
      <c r="S563" s="59">
        <f t="shared" si="95"/>
        <v>23497.5</v>
      </c>
      <c r="T563" s="74" t="s">
        <v>44</v>
      </c>
    </row>
    <row r="564" spans="1:20" s="39" customFormat="1" x14ac:dyDescent="0.25">
      <c r="A564" s="102">
        <v>558</v>
      </c>
      <c r="B564" s="55" t="s">
        <v>681</v>
      </c>
      <c r="C564" s="55" t="s">
        <v>898</v>
      </c>
      <c r="D564" s="55" t="s">
        <v>253</v>
      </c>
      <c r="E564" s="55" t="s">
        <v>38</v>
      </c>
      <c r="F564" s="56" t="s">
        <v>907</v>
      </c>
      <c r="G564" s="57">
        <v>25000</v>
      </c>
      <c r="H564" s="129">
        <v>0</v>
      </c>
      <c r="I564" s="59">
        <v>25</v>
      </c>
      <c r="J564" s="128">
        <v>717.5</v>
      </c>
      <c r="K564" s="114">
        <f t="shared" si="96"/>
        <v>1774.9999999999998</v>
      </c>
      <c r="L564" s="73">
        <f t="shared" si="97"/>
        <v>275</v>
      </c>
      <c r="M564" s="127">
        <v>760</v>
      </c>
      <c r="N564" s="59">
        <f t="shared" si="98"/>
        <v>1772.5000000000002</v>
      </c>
      <c r="O564" s="59"/>
      <c r="P564" s="59">
        <f t="shared" si="99"/>
        <v>1477.5</v>
      </c>
      <c r="Q564" s="59">
        <f t="shared" si="100"/>
        <v>1502.5</v>
      </c>
      <c r="R564" s="59">
        <f t="shared" si="101"/>
        <v>3822.5</v>
      </c>
      <c r="S564" s="59">
        <f t="shared" si="95"/>
        <v>23497.5</v>
      </c>
      <c r="T564" s="74" t="s">
        <v>44</v>
      </c>
    </row>
    <row r="565" spans="1:20" s="39" customFormat="1" x14ac:dyDescent="0.25">
      <c r="A565" s="102">
        <v>559</v>
      </c>
      <c r="B565" s="55" t="s">
        <v>682</v>
      </c>
      <c r="C565" s="55" t="s">
        <v>898</v>
      </c>
      <c r="D565" s="55" t="s">
        <v>253</v>
      </c>
      <c r="E565" s="55" t="s">
        <v>38</v>
      </c>
      <c r="F565" s="56" t="s">
        <v>906</v>
      </c>
      <c r="G565" s="57">
        <v>25000</v>
      </c>
      <c r="H565" s="129">
        <v>0</v>
      </c>
      <c r="I565" s="59">
        <v>25</v>
      </c>
      <c r="J565" s="128">
        <v>717.5</v>
      </c>
      <c r="K565" s="114">
        <f t="shared" si="96"/>
        <v>1774.9999999999998</v>
      </c>
      <c r="L565" s="73">
        <f t="shared" si="97"/>
        <v>275</v>
      </c>
      <c r="M565" s="127">
        <v>760</v>
      </c>
      <c r="N565" s="59">
        <f t="shared" si="98"/>
        <v>1772.5000000000002</v>
      </c>
      <c r="O565" s="59"/>
      <c r="P565" s="59">
        <f t="shared" si="99"/>
        <v>1477.5</v>
      </c>
      <c r="Q565" s="59">
        <f t="shared" si="100"/>
        <v>1502.5</v>
      </c>
      <c r="R565" s="59">
        <f t="shared" si="101"/>
        <v>3822.5</v>
      </c>
      <c r="S565" s="59">
        <f t="shared" si="95"/>
        <v>23497.5</v>
      </c>
      <c r="T565" s="74" t="s">
        <v>44</v>
      </c>
    </row>
    <row r="566" spans="1:20" s="39" customFormat="1" x14ac:dyDescent="0.25">
      <c r="A566" s="102">
        <v>560</v>
      </c>
      <c r="B566" s="55" t="s">
        <v>696</v>
      </c>
      <c r="C566" s="55" t="s">
        <v>899</v>
      </c>
      <c r="D566" s="55" t="s">
        <v>253</v>
      </c>
      <c r="E566" s="55" t="s">
        <v>38</v>
      </c>
      <c r="F566" s="56" t="s">
        <v>906</v>
      </c>
      <c r="G566" s="57">
        <v>25000</v>
      </c>
      <c r="H566" s="129">
        <v>0</v>
      </c>
      <c r="I566" s="59">
        <v>25</v>
      </c>
      <c r="J566" s="128">
        <v>717.5</v>
      </c>
      <c r="K566" s="114">
        <f t="shared" si="96"/>
        <v>1774.9999999999998</v>
      </c>
      <c r="L566" s="73">
        <f t="shared" si="97"/>
        <v>275</v>
      </c>
      <c r="M566" s="127">
        <v>760</v>
      </c>
      <c r="N566" s="59">
        <f t="shared" si="98"/>
        <v>1772.5000000000002</v>
      </c>
      <c r="O566" s="59"/>
      <c r="P566" s="59">
        <f t="shared" si="99"/>
        <v>1477.5</v>
      </c>
      <c r="Q566" s="59">
        <f t="shared" si="100"/>
        <v>1502.5</v>
      </c>
      <c r="R566" s="59">
        <f t="shared" si="101"/>
        <v>3822.5</v>
      </c>
      <c r="S566" s="59">
        <f t="shared" si="95"/>
        <v>23497.5</v>
      </c>
      <c r="T566" s="74" t="s">
        <v>44</v>
      </c>
    </row>
    <row r="567" spans="1:20" s="48" customFormat="1" x14ac:dyDescent="0.25">
      <c r="A567" s="102">
        <v>561</v>
      </c>
      <c r="B567" s="55" t="s">
        <v>797</v>
      </c>
      <c r="C567" s="55" t="s">
        <v>898</v>
      </c>
      <c r="D567" s="55" t="s">
        <v>253</v>
      </c>
      <c r="E567" s="55" t="s">
        <v>38</v>
      </c>
      <c r="F567" s="56" t="s">
        <v>906</v>
      </c>
      <c r="G567" s="57">
        <v>25000</v>
      </c>
      <c r="H567" s="129">
        <v>0</v>
      </c>
      <c r="I567" s="59">
        <v>25</v>
      </c>
      <c r="J567" s="128">
        <v>717.5</v>
      </c>
      <c r="K567" s="114">
        <f t="shared" si="96"/>
        <v>1774.9999999999998</v>
      </c>
      <c r="L567" s="73">
        <f t="shared" si="97"/>
        <v>275</v>
      </c>
      <c r="M567" s="127">
        <v>760</v>
      </c>
      <c r="N567" s="59">
        <f t="shared" si="98"/>
        <v>1772.5000000000002</v>
      </c>
      <c r="O567" s="59"/>
      <c r="P567" s="59">
        <f t="shared" si="99"/>
        <v>1477.5</v>
      </c>
      <c r="Q567" s="59">
        <f t="shared" si="100"/>
        <v>1502.5</v>
      </c>
      <c r="R567" s="59">
        <f t="shared" si="101"/>
        <v>3822.5</v>
      </c>
      <c r="S567" s="59">
        <f t="shared" si="95"/>
        <v>23497.5</v>
      </c>
      <c r="T567" s="74" t="s">
        <v>44</v>
      </c>
    </row>
    <row r="568" spans="1:20" s="39" customFormat="1" x14ac:dyDescent="0.25">
      <c r="A568" s="102">
        <v>562</v>
      </c>
      <c r="B568" s="55" t="s">
        <v>697</v>
      </c>
      <c r="C568" s="55" t="s">
        <v>898</v>
      </c>
      <c r="D568" s="55" t="s">
        <v>253</v>
      </c>
      <c r="E568" s="55" t="s">
        <v>68</v>
      </c>
      <c r="F568" s="56" t="s">
        <v>906</v>
      </c>
      <c r="G568" s="57">
        <v>25000</v>
      </c>
      <c r="H568" s="129">
        <v>0</v>
      </c>
      <c r="I568" s="59">
        <v>25</v>
      </c>
      <c r="J568" s="128">
        <v>717.5</v>
      </c>
      <c r="K568" s="114">
        <f t="shared" si="96"/>
        <v>1774.9999999999998</v>
      </c>
      <c r="L568" s="73">
        <f t="shared" si="97"/>
        <v>275</v>
      </c>
      <c r="M568" s="127">
        <v>760</v>
      </c>
      <c r="N568" s="59">
        <f t="shared" si="98"/>
        <v>1772.5000000000002</v>
      </c>
      <c r="O568" s="59"/>
      <c r="P568" s="59">
        <f t="shared" si="99"/>
        <v>1477.5</v>
      </c>
      <c r="Q568" s="59">
        <f t="shared" si="100"/>
        <v>1502.5</v>
      </c>
      <c r="R568" s="59">
        <f t="shared" si="101"/>
        <v>3822.5</v>
      </c>
      <c r="S568" s="59">
        <f t="shared" si="95"/>
        <v>23497.5</v>
      </c>
      <c r="T568" s="74" t="s">
        <v>44</v>
      </c>
    </row>
    <row r="569" spans="1:20" s="39" customFormat="1" x14ac:dyDescent="0.25">
      <c r="A569" s="102">
        <v>563</v>
      </c>
      <c r="B569" s="55" t="s">
        <v>698</v>
      </c>
      <c r="C569" s="55" t="s">
        <v>899</v>
      </c>
      <c r="D569" s="55" t="s">
        <v>253</v>
      </c>
      <c r="E569" s="55" t="s">
        <v>68</v>
      </c>
      <c r="F569" s="56" t="s">
        <v>906</v>
      </c>
      <c r="G569" s="57">
        <v>25000</v>
      </c>
      <c r="H569" s="129">
        <v>0</v>
      </c>
      <c r="I569" s="59">
        <v>25</v>
      </c>
      <c r="J569" s="128">
        <v>717.5</v>
      </c>
      <c r="K569" s="114">
        <f t="shared" si="96"/>
        <v>1774.9999999999998</v>
      </c>
      <c r="L569" s="73">
        <f t="shared" si="97"/>
        <v>275</v>
      </c>
      <c r="M569" s="127">
        <v>760</v>
      </c>
      <c r="N569" s="59">
        <f t="shared" si="98"/>
        <v>1772.5000000000002</v>
      </c>
      <c r="O569" s="59"/>
      <c r="P569" s="59">
        <f t="shared" si="99"/>
        <v>1477.5</v>
      </c>
      <c r="Q569" s="59">
        <f t="shared" si="100"/>
        <v>1502.5</v>
      </c>
      <c r="R569" s="59">
        <f t="shared" si="101"/>
        <v>3822.5</v>
      </c>
      <c r="S569" s="59">
        <f t="shared" si="95"/>
        <v>23497.5</v>
      </c>
      <c r="T569" s="74" t="s">
        <v>44</v>
      </c>
    </row>
    <row r="570" spans="1:20" s="48" customFormat="1" x14ac:dyDescent="0.25">
      <c r="A570" s="102">
        <v>564</v>
      </c>
      <c r="B570" s="55" t="s">
        <v>858</v>
      </c>
      <c r="C570" s="55" t="s">
        <v>898</v>
      </c>
      <c r="D570" s="55" t="s">
        <v>253</v>
      </c>
      <c r="E570" s="55" t="s">
        <v>68</v>
      </c>
      <c r="F570" s="56" t="s">
        <v>906</v>
      </c>
      <c r="G570" s="57">
        <v>25000</v>
      </c>
      <c r="H570" s="129">
        <v>0</v>
      </c>
      <c r="I570" s="59">
        <v>25</v>
      </c>
      <c r="J570" s="128">
        <v>717.5</v>
      </c>
      <c r="K570" s="114">
        <f t="shared" si="96"/>
        <v>1774.9999999999998</v>
      </c>
      <c r="L570" s="73">
        <f t="shared" si="97"/>
        <v>275</v>
      </c>
      <c r="M570" s="127">
        <v>760</v>
      </c>
      <c r="N570" s="59">
        <f t="shared" si="98"/>
        <v>1772.5000000000002</v>
      </c>
      <c r="O570" s="59"/>
      <c r="P570" s="59">
        <f t="shared" si="99"/>
        <v>1477.5</v>
      </c>
      <c r="Q570" s="59">
        <f t="shared" si="100"/>
        <v>1502.5</v>
      </c>
      <c r="R570" s="59">
        <f t="shared" si="101"/>
        <v>3822.5</v>
      </c>
      <c r="S570" s="59">
        <f t="shared" si="95"/>
        <v>23497.5</v>
      </c>
      <c r="T570" s="74" t="s">
        <v>44</v>
      </c>
    </row>
    <row r="571" spans="1:20" s="48" customFormat="1" x14ac:dyDescent="0.25">
      <c r="A571" s="102">
        <v>565</v>
      </c>
      <c r="B571" s="55" t="s">
        <v>872</v>
      </c>
      <c r="C571" s="55" t="s">
        <v>899</v>
      </c>
      <c r="D571" s="55" t="s">
        <v>253</v>
      </c>
      <c r="E571" s="55" t="s">
        <v>42</v>
      </c>
      <c r="F571" s="56" t="s">
        <v>902</v>
      </c>
      <c r="G571" s="57">
        <v>24000</v>
      </c>
      <c r="H571" s="129">
        <v>0</v>
      </c>
      <c r="I571" s="59">
        <v>25</v>
      </c>
      <c r="J571" s="128">
        <v>688.8</v>
      </c>
      <c r="K571" s="114">
        <f t="shared" si="96"/>
        <v>1703.9999999999998</v>
      </c>
      <c r="L571" s="73">
        <f t="shared" si="97"/>
        <v>264</v>
      </c>
      <c r="M571" s="127">
        <v>729.6</v>
      </c>
      <c r="N571" s="59">
        <f t="shared" si="98"/>
        <v>1701.6000000000001</v>
      </c>
      <c r="O571" s="59"/>
      <c r="P571" s="59">
        <f t="shared" si="99"/>
        <v>1418.4</v>
      </c>
      <c r="Q571" s="59">
        <f t="shared" si="100"/>
        <v>1443.4</v>
      </c>
      <c r="R571" s="59">
        <f t="shared" si="101"/>
        <v>3669.6</v>
      </c>
      <c r="S571" s="59">
        <f t="shared" si="95"/>
        <v>22556.6</v>
      </c>
      <c r="T571" s="74" t="s">
        <v>44</v>
      </c>
    </row>
    <row r="572" spans="1:20" s="39" customFormat="1" x14ac:dyDescent="0.25">
      <c r="A572" s="102">
        <v>566</v>
      </c>
      <c r="B572" s="55" t="s">
        <v>620</v>
      </c>
      <c r="C572" s="55" t="s">
        <v>899</v>
      </c>
      <c r="D572" s="55" t="s">
        <v>642</v>
      </c>
      <c r="E572" s="55" t="s">
        <v>823</v>
      </c>
      <c r="F572" s="56" t="s">
        <v>907</v>
      </c>
      <c r="G572" s="69">
        <v>85000</v>
      </c>
      <c r="H572" s="126">
        <v>8576.99</v>
      </c>
      <c r="I572" s="59">
        <v>25</v>
      </c>
      <c r="J572" s="130">
        <v>2439.5</v>
      </c>
      <c r="K572" s="118">
        <f t="shared" si="96"/>
        <v>6034.9999999999991</v>
      </c>
      <c r="L572" s="73">
        <f t="shared" si="97"/>
        <v>935.00000000000011</v>
      </c>
      <c r="M572" s="153">
        <v>2584</v>
      </c>
      <c r="N572" s="71">
        <f t="shared" si="98"/>
        <v>6026.5</v>
      </c>
      <c r="O572" s="71"/>
      <c r="P572" s="71">
        <f t="shared" si="99"/>
        <v>5023.5</v>
      </c>
      <c r="Q572" s="59">
        <f t="shared" si="100"/>
        <v>13625.49</v>
      </c>
      <c r="R572" s="71">
        <f t="shared" si="101"/>
        <v>12996.5</v>
      </c>
      <c r="S572" s="71">
        <f t="shared" ref="S572:S635" si="102">+G572-Q572</f>
        <v>71374.509999999995</v>
      </c>
      <c r="T572" s="74" t="s">
        <v>44</v>
      </c>
    </row>
    <row r="573" spans="1:20" s="39" customFormat="1" x14ac:dyDescent="0.25">
      <c r="A573" s="102">
        <v>567</v>
      </c>
      <c r="B573" s="55" t="s">
        <v>643</v>
      </c>
      <c r="C573" s="55" t="s">
        <v>898</v>
      </c>
      <c r="D573" s="55" t="s">
        <v>642</v>
      </c>
      <c r="E573" s="55" t="s">
        <v>146</v>
      </c>
      <c r="F573" s="56" t="s">
        <v>907</v>
      </c>
      <c r="G573" s="69">
        <v>70000</v>
      </c>
      <c r="H573" s="126">
        <v>5368.48</v>
      </c>
      <c r="I573" s="59">
        <v>25</v>
      </c>
      <c r="J573" s="130">
        <v>2009</v>
      </c>
      <c r="K573" s="118">
        <f t="shared" si="96"/>
        <v>4970</v>
      </c>
      <c r="L573" s="73">
        <f t="shared" si="97"/>
        <v>770.00000000000011</v>
      </c>
      <c r="M573" s="153">
        <v>2128</v>
      </c>
      <c r="N573" s="71">
        <f t="shared" si="98"/>
        <v>4963</v>
      </c>
      <c r="O573" s="71"/>
      <c r="P573" s="71">
        <f t="shared" si="99"/>
        <v>4137</v>
      </c>
      <c r="Q573" s="59">
        <f t="shared" si="100"/>
        <v>9530.48</v>
      </c>
      <c r="R573" s="71">
        <f t="shared" si="101"/>
        <v>10703</v>
      </c>
      <c r="S573" s="71">
        <f t="shared" si="102"/>
        <v>60469.520000000004</v>
      </c>
      <c r="T573" s="74" t="s">
        <v>44</v>
      </c>
    </row>
    <row r="574" spans="1:20" s="39" customFormat="1" x14ac:dyDescent="0.25">
      <c r="A574" s="102">
        <v>568</v>
      </c>
      <c r="B574" s="55" t="s">
        <v>644</v>
      </c>
      <c r="C574" s="55" t="s">
        <v>898</v>
      </c>
      <c r="D574" s="55" t="s">
        <v>642</v>
      </c>
      <c r="E574" s="55" t="s">
        <v>146</v>
      </c>
      <c r="F574" s="56" t="s">
        <v>907</v>
      </c>
      <c r="G574" s="69">
        <v>70000</v>
      </c>
      <c r="H574" s="126">
        <v>5368.48</v>
      </c>
      <c r="I574" s="59">
        <v>25</v>
      </c>
      <c r="J574" s="130">
        <v>2009</v>
      </c>
      <c r="K574" s="118">
        <f t="shared" si="96"/>
        <v>4970</v>
      </c>
      <c r="L574" s="73">
        <f t="shared" si="97"/>
        <v>770.00000000000011</v>
      </c>
      <c r="M574" s="153">
        <v>2128</v>
      </c>
      <c r="N574" s="71">
        <f t="shared" si="98"/>
        <v>4963</v>
      </c>
      <c r="O574" s="71"/>
      <c r="P574" s="71">
        <f t="shared" si="99"/>
        <v>4137</v>
      </c>
      <c r="Q574" s="59">
        <f t="shared" si="100"/>
        <v>9530.48</v>
      </c>
      <c r="R574" s="71">
        <f t="shared" si="101"/>
        <v>10703</v>
      </c>
      <c r="S574" s="71">
        <f t="shared" si="102"/>
        <v>60469.520000000004</v>
      </c>
      <c r="T574" s="74" t="s">
        <v>44</v>
      </c>
    </row>
    <row r="575" spans="1:20" s="39" customFormat="1" x14ac:dyDescent="0.25">
      <c r="A575" s="102">
        <v>569</v>
      </c>
      <c r="B575" s="55" t="s">
        <v>483</v>
      </c>
      <c r="C575" s="55" t="s">
        <v>898</v>
      </c>
      <c r="D575" s="55" t="s">
        <v>642</v>
      </c>
      <c r="E575" s="55" t="s">
        <v>146</v>
      </c>
      <c r="F575" s="56" t="s">
        <v>907</v>
      </c>
      <c r="G575" s="57">
        <v>70000</v>
      </c>
      <c r="H575" s="124">
        <v>5368.48</v>
      </c>
      <c r="I575" s="59">
        <v>25</v>
      </c>
      <c r="J575" s="128">
        <v>2009</v>
      </c>
      <c r="K575" s="114">
        <f t="shared" ref="K575:K638" si="103">+G575*7.1%</f>
        <v>4970</v>
      </c>
      <c r="L575" s="73">
        <f t="shared" ref="L575:L638" si="104">+G575*1.1%</f>
        <v>770.00000000000011</v>
      </c>
      <c r="M575" s="127">
        <v>2128</v>
      </c>
      <c r="N575" s="59">
        <f t="shared" ref="N575:N638" si="105">+G575*7.09%</f>
        <v>4963</v>
      </c>
      <c r="O575" s="59"/>
      <c r="P575" s="59">
        <f t="shared" si="99"/>
        <v>4137</v>
      </c>
      <c r="Q575" s="59">
        <f t="shared" si="100"/>
        <v>9530.48</v>
      </c>
      <c r="R575" s="59">
        <f t="shared" si="101"/>
        <v>10703</v>
      </c>
      <c r="S575" s="59">
        <f t="shared" si="102"/>
        <v>60469.520000000004</v>
      </c>
      <c r="T575" s="74" t="s">
        <v>44</v>
      </c>
    </row>
    <row r="576" spans="1:20" s="39" customFormat="1" x14ac:dyDescent="0.25">
      <c r="A576" s="102">
        <v>570</v>
      </c>
      <c r="B576" s="55" t="s">
        <v>647</v>
      </c>
      <c r="C576" s="55" t="s">
        <v>899</v>
      </c>
      <c r="D576" s="55" t="s">
        <v>642</v>
      </c>
      <c r="E576" s="55" t="s">
        <v>146</v>
      </c>
      <c r="F576" s="56" t="s">
        <v>907</v>
      </c>
      <c r="G576" s="69">
        <v>70000</v>
      </c>
      <c r="H576" s="126">
        <v>5368.48</v>
      </c>
      <c r="I576" s="59">
        <v>25</v>
      </c>
      <c r="J576" s="130">
        <v>2009</v>
      </c>
      <c r="K576" s="118">
        <f t="shared" si="103"/>
        <v>4970</v>
      </c>
      <c r="L576" s="73">
        <f t="shared" si="104"/>
        <v>770.00000000000011</v>
      </c>
      <c r="M576" s="153">
        <v>2128</v>
      </c>
      <c r="N576" s="71">
        <f t="shared" si="105"/>
        <v>4963</v>
      </c>
      <c r="O576" s="71"/>
      <c r="P576" s="71">
        <f t="shared" si="99"/>
        <v>4137</v>
      </c>
      <c r="Q576" s="59">
        <f t="shared" si="100"/>
        <v>9530.48</v>
      </c>
      <c r="R576" s="71">
        <f t="shared" si="101"/>
        <v>10703</v>
      </c>
      <c r="S576" s="71">
        <f t="shared" si="102"/>
        <v>60469.520000000004</v>
      </c>
      <c r="T576" s="74" t="s">
        <v>44</v>
      </c>
    </row>
    <row r="577" spans="1:20" s="39" customFormat="1" x14ac:dyDescent="0.25">
      <c r="A577" s="102">
        <v>571</v>
      </c>
      <c r="B577" s="55" t="s">
        <v>850</v>
      </c>
      <c r="C577" s="55" t="s">
        <v>899</v>
      </c>
      <c r="D577" s="55" t="s">
        <v>642</v>
      </c>
      <c r="E577" s="55" t="s">
        <v>182</v>
      </c>
      <c r="F577" s="56" t="s">
        <v>906</v>
      </c>
      <c r="G577" s="69">
        <v>25000</v>
      </c>
      <c r="H577" s="125">
        <v>0</v>
      </c>
      <c r="I577" s="59">
        <v>25</v>
      </c>
      <c r="J577" s="130">
        <v>717.5</v>
      </c>
      <c r="K577" s="118">
        <f t="shared" si="103"/>
        <v>1774.9999999999998</v>
      </c>
      <c r="L577" s="73">
        <f t="shared" si="104"/>
        <v>275</v>
      </c>
      <c r="M577" s="154">
        <v>760</v>
      </c>
      <c r="N577" s="71">
        <f t="shared" si="105"/>
        <v>1772.5000000000002</v>
      </c>
      <c r="O577" s="70"/>
      <c r="P577" s="71">
        <f t="shared" si="99"/>
        <v>1477.5</v>
      </c>
      <c r="Q577" s="59">
        <f t="shared" si="100"/>
        <v>1502.5</v>
      </c>
      <c r="R577" s="71">
        <f t="shared" si="101"/>
        <v>3822.5</v>
      </c>
      <c r="S577" s="76">
        <f t="shared" si="102"/>
        <v>23497.5</v>
      </c>
      <c r="T577" s="74" t="s">
        <v>44</v>
      </c>
    </row>
    <row r="578" spans="1:20" s="39" customFormat="1" x14ac:dyDescent="0.25">
      <c r="A578" s="102">
        <v>572</v>
      </c>
      <c r="B578" s="55" t="s">
        <v>645</v>
      </c>
      <c r="C578" s="55" t="s">
        <v>898</v>
      </c>
      <c r="D578" s="55" t="s">
        <v>642</v>
      </c>
      <c r="E578" s="55" t="s">
        <v>105</v>
      </c>
      <c r="F578" s="56" t="s">
        <v>907</v>
      </c>
      <c r="G578" s="69">
        <v>25000</v>
      </c>
      <c r="H578" s="125">
        <v>0</v>
      </c>
      <c r="I578" s="59">
        <v>25</v>
      </c>
      <c r="J578" s="130">
        <v>717.5</v>
      </c>
      <c r="K578" s="118">
        <f t="shared" si="103"/>
        <v>1774.9999999999998</v>
      </c>
      <c r="L578" s="73">
        <f t="shared" si="104"/>
        <v>275</v>
      </c>
      <c r="M578" s="154">
        <v>760</v>
      </c>
      <c r="N578" s="71">
        <f t="shared" si="105"/>
        <v>1772.5000000000002</v>
      </c>
      <c r="O578" s="71"/>
      <c r="P578" s="71">
        <f t="shared" si="99"/>
        <v>1477.5</v>
      </c>
      <c r="Q578" s="59">
        <f t="shared" si="100"/>
        <v>1502.5</v>
      </c>
      <c r="R578" s="71">
        <f t="shared" si="101"/>
        <v>3822.5</v>
      </c>
      <c r="S578" s="71">
        <f t="shared" si="102"/>
        <v>23497.5</v>
      </c>
      <c r="T578" s="74" t="s">
        <v>44</v>
      </c>
    </row>
    <row r="579" spans="1:20" s="39" customFormat="1" x14ac:dyDescent="0.25">
      <c r="A579" s="102">
        <v>573</v>
      </c>
      <c r="B579" s="55" t="s">
        <v>646</v>
      </c>
      <c r="C579" s="55" t="s">
        <v>898</v>
      </c>
      <c r="D579" s="55" t="s">
        <v>642</v>
      </c>
      <c r="E579" s="55" t="s">
        <v>105</v>
      </c>
      <c r="F579" s="56" t="s">
        <v>907</v>
      </c>
      <c r="G579" s="69">
        <v>25000</v>
      </c>
      <c r="H579" s="125">
        <v>0</v>
      </c>
      <c r="I579" s="59">
        <v>25</v>
      </c>
      <c r="J579" s="130">
        <v>717.5</v>
      </c>
      <c r="K579" s="118">
        <f t="shared" si="103"/>
        <v>1774.9999999999998</v>
      </c>
      <c r="L579" s="73">
        <f t="shared" si="104"/>
        <v>275</v>
      </c>
      <c r="M579" s="154">
        <v>760</v>
      </c>
      <c r="N579" s="71">
        <f t="shared" si="105"/>
        <v>1772.5000000000002</v>
      </c>
      <c r="O579" s="71"/>
      <c r="P579" s="71">
        <f t="shared" ref="P579:P642" si="106">+J579+M579</f>
        <v>1477.5</v>
      </c>
      <c r="Q579" s="59">
        <f t="shared" si="100"/>
        <v>1502.5</v>
      </c>
      <c r="R579" s="71">
        <f t="shared" si="101"/>
        <v>3822.5</v>
      </c>
      <c r="S579" s="71">
        <f t="shared" si="102"/>
        <v>23497.5</v>
      </c>
      <c r="T579" s="74" t="s">
        <v>44</v>
      </c>
    </row>
    <row r="580" spans="1:20" s="39" customFormat="1" x14ac:dyDescent="0.25">
      <c r="A580" s="102">
        <v>574</v>
      </c>
      <c r="B580" s="55" t="s">
        <v>925</v>
      </c>
      <c r="C580" s="55" t="s">
        <v>898</v>
      </c>
      <c r="D580" s="55" t="s">
        <v>642</v>
      </c>
      <c r="E580" s="55" t="s">
        <v>183</v>
      </c>
      <c r="F580" s="56" t="s">
        <v>902</v>
      </c>
      <c r="G580" s="69">
        <v>16000</v>
      </c>
      <c r="H580" s="129">
        <v>0</v>
      </c>
      <c r="I580" s="59">
        <v>25</v>
      </c>
      <c r="J580" s="130">
        <v>459.2</v>
      </c>
      <c r="K580" s="118">
        <f t="shared" si="103"/>
        <v>1136</v>
      </c>
      <c r="L580" s="73">
        <f t="shared" si="104"/>
        <v>176.00000000000003</v>
      </c>
      <c r="M580" s="154">
        <v>486.4</v>
      </c>
      <c r="N580" s="71">
        <f t="shared" si="105"/>
        <v>1134.4000000000001</v>
      </c>
      <c r="O580" s="71"/>
      <c r="P580" s="71">
        <f t="shared" si="106"/>
        <v>945.59999999999991</v>
      </c>
      <c r="Q580" s="59">
        <f t="shared" si="100"/>
        <v>970.59999999999991</v>
      </c>
      <c r="R580" s="71">
        <f t="shared" si="101"/>
        <v>2446.4</v>
      </c>
      <c r="S580" s="71">
        <f t="shared" si="102"/>
        <v>15029.4</v>
      </c>
      <c r="T580" s="74" t="s">
        <v>44</v>
      </c>
    </row>
    <row r="581" spans="1:20" s="39" customFormat="1" x14ac:dyDescent="0.25">
      <c r="A581" s="102">
        <v>575</v>
      </c>
      <c r="B581" s="55" t="s">
        <v>1077</v>
      </c>
      <c r="C581" s="55" t="s">
        <v>898</v>
      </c>
      <c r="D581" s="55" t="s">
        <v>642</v>
      </c>
      <c r="E581" s="55" t="s">
        <v>105</v>
      </c>
      <c r="F581" s="56" t="s">
        <v>907</v>
      </c>
      <c r="G581" s="69">
        <v>25000</v>
      </c>
      <c r="H581" s="125">
        <v>0</v>
      </c>
      <c r="I581" s="59">
        <v>25</v>
      </c>
      <c r="J581" s="130">
        <v>717.5</v>
      </c>
      <c r="K581" s="118">
        <f t="shared" si="103"/>
        <v>1774.9999999999998</v>
      </c>
      <c r="L581" s="73">
        <f t="shared" si="104"/>
        <v>275</v>
      </c>
      <c r="M581" s="153">
        <v>760</v>
      </c>
      <c r="N581" s="71">
        <f t="shared" si="105"/>
        <v>1772.5000000000002</v>
      </c>
      <c r="O581" s="71"/>
      <c r="P581" s="71">
        <f t="shared" si="106"/>
        <v>1477.5</v>
      </c>
      <c r="Q581" s="59">
        <f t="shared" si="100"/>
        <v>1502.5</v>
      </c>
      <c r="R581" s="71">
        <f t="shared" si="101"/>
        <v>3822.5</v>
      </c>
      <c r="S581" s="71">
        <f t="shared" si="102"/>
        <v>23497.5</v>
      </c>
      <c r="T581" s="74" t="s">
        <v>44</v>
      </c>
    </row>
    <row r="582" spans="1:20" s="39" customFormat="1" x14ac:dyDescent="0.25">
      <c r="A582" s="102">
        <v>576</v>
      </c>
      <c r="B582" s="55" t="s">
        <v>481</v>
      </c>
      <c r="C582" s="55" t="s">
        <v>899</v>
      </c>
      <c r="D582" s="55" t="s">
        <v>649</v>
      </c>
      <c r="E582" s="55" t="s">
        <v>823</v>
      </c>
      <c r="F582" s="56" t="s">
        <v>907</v>
      </c>
      <c r="G582" s="57">
        <v>125000</v>
      </c>
      <c r="H582" s="124">
        <v>17985.990000000002</v>
      </c>
      <c r="I582" s="59">
        <v>25</v>
      </c>
      <c r="J582" s="128">
        <v>3587.5</v>
      </c>
      <c r="K582" s="114">
        <f t="shared" si="103"/>
        <v>8875</v>
      </c>
      <c r="L582" s="73">
        <f t="shared" si="104"/>
        <v>1375.0000000000002</v>
      </c>
      <c r="M582" s="127">
        <v>3800</v>
      </c>
      <c r="N582" s="59">
        <f t="shared" si="105"/>
        <v>8862.5</v>
      </c>
      <c r="O582" s="59"/>
      <c r="P582" s="59">
        <f t="shared" si="106"/>
        <v>7387.5</v>
      </c>
      <c r="Q582" s="59">
        <f t="shared" si="100"/>
        <v>25398.49</v>
      </c>
      <c r="R582" s="59">
        <f t="shared" si="101"/>
        <v>19112.5</v>
      </c>
      <c r="S582" s="59">
        <f t="shared" si="102"/>
        <v>99601.51</v>
      </c>
      <c r="T582" s="74" t="s">
        <v>44</v>
      </c>
    </row>
    <row r="583" spans="1:20" s="39" customFormat="1" x14ac:dyDescent="0.25">
      <c r="A583" s="102">
        <v>577</v>
      </c>
      <c r="B583" s="55" t="s">
        <v>654</v>
      </c>
      <c r="C583" s="55" t="s">
        <v>899</v>
      </c>
      <c r="D583" s="55" t="s">
        <v>649</v>
      </c>
      <c r="E583" s="55" t="s">
        <v>146</v>
      </c>
      <c r="F583" s="56" t="s">
        <v>907</v>
      </c>
      <c r="G583" s="69">
        <v>70000</v>
      </c>
      <c r="H583" s="126">
        <v>5368.48</v>
      </c>
      <c r="I583" s="59">
        <v>25</v>
      </c>
      <c r="J583" s="130">
        <v>2009</v>
      </c>
      <c r="K583" s="118">
        <f t="shared" si="103"/>
        <v>4970</v>
      </c>
      <c r="L583" s="73">
        <f t="shared" si="104"/>
        <v>770.00000000000011</v>
      </c>
      <c r="M583" s="153">
        <v>2128</v>
      </c>
      <c r="N583" s="71">
        <f t="shared" si="105"/>
        <v>4963</v>
      </c>
      <c r="O583" s="71"/>
      <c r="P583" s="71">
        <f t="shared" si="106"/>
        <v>4137</v>
      </c>
      <c r="Q583" s="59">
        <f t="shared" si="100"/>
        <v>9530.48</v>
      </c>
      <c r="R583" s="71">
        <f t="shared" si="101"/>
        <v>10703</v>
      </c>
      <c r="S583" s="71">
        <f t="shared" si="102"/>
        <v>60469.520000000004</v>
      </c>
      <c r="T583" s="74" t="s">
        <v>44</v>
      </c>
    </row>
    <row r="584" spans="1:20" s="39" customFormat="1" x14ac:dyDescent="0.25">
      <c r="A584" s="102">
        <v>578</v>
      </c>
      <c r="B584" s="55" t="s">
        <v>655</v>
      </c>
      <c r="C584" s="55" t="s">
        <v>898</v>
      </c>
      <c r="D584" s="55" t="s">
        <v>649</v>
      </c>
      <c r="E584" s="55" t="s">
        <v>146</v>
      </c>
      <c r="F584" s="56" t="s">
        <v>907</v>
      </c>
      <c r="G584" s="69">
        <v>70000</v>
      </c>
      <c r="H584" s="126">
        <v>5368.48</v>
      </c>
      <c r="I584" s="59">
        <v>25</v>
      </c>
      <c r="J584" s="130">
        <v>2009</v>
      </c>
      <c r="K584" s="118">
        <f t="shared" si="103"/>
        <v>4970</v>
      </c>
      <c r="L584" s="73">
        <f t="shared" si="104"/>
        <v>770.00000000000011</v>
      </c>
      <c r="M584" s="153">
        <v>2128</v>
      </c>
      <c r="N584" s="71">
        <f t="shared" si="105"/>
        <v>4963</v>
      </c>
      <c r="O584" s="71"/>
      <c r="P584" s="71">
        <f t="shared" si="106"/>
        <v>4137</v>
      </c>
      <c r="Q584" s="59">
        <f t="shared" si="100"/>
        <v>9530.48</v>
      </c>
      <c r="R584" s="71">
        <f t="shared" si="101"/>
        <v>10703</v>
      </c>
      <c r="S584" s="71">
        <f t="shared" si="102"/>
        <v>60469.520000000004</v>
      </c>
      <c r="T584" s="74" t="s">
        <v>44</v>
      </c>
    </row>
    <row r="585" spans="1:20" s="39" customFormat="1" x14ac:dyDescent="0.25">
      <c r="A585" s="102">
        <v>579</v>
      </c>
      <c r="B585" s="55" t="s">
        <v>652</v>
      </c>
      <c r="C585" s="55" t="s">
        <v>899</v>
      </c>
      <c r="D585" s="55" t="s">
        <v>649</v>
      </c>
      <c r="E585" s="55" t="s">
        <v>274</v>
      </c>
      <c r="F585" s="56" t="s">
        <v>906</v>
      </c>
      <c r="G585" s="69">
        <v>30000</v>
      </c>
      <c r="H585" s="125">
        <v>0</v>
      </c>
      <c r="I585" s="59">
        <v>25</v>
      </c>
      <c r="J585" s="130">
        <v>861</v>
      </c>
      <c r="K585" s="118">
        <f t="shared" si="103"/>
        <v>2130</v>
      </c>
      <c r="L585" s="73">
        <f t="shared" si="104"/>
        <v>330.00000000000006</v>
      </c>
      <c r="M585" s="153">
        <v>912</v>
      </c>
      <c r="N585" s="71">
        <f t="shared" si="105"/>
        <v>2127</v>
      </c>
      <c r="O585" s="71"/>
      <c r="P585" s="71">
        <f t="shared" si="106"/>
        <v>1773</v>
      </c>
      <c r="Q585" s="59">
        <f t="shared" si="100"/>
        <v>1798</v>
      </c>
      <c r="R585" s="71">
        <f t="shared" si="101"/>
        <v>4587</v>
      </c>
      <c r="S585" s="71">
        <f t="shared" si="102"/>
        <v>28202</v>
      </c>
      <c r="T585" s="74" t="s">
        <v>44</v>
      </c>
    </row>
    <row r="586" spans="1:20" s="39" customFormat="1" x14ac:dyDescent="0.25">
      <c r="A586" s="102">
        <v>580</v>
      </c>
      <c r="B586" s="55" t="s">
        <v>651</v>
      </c>
      <c r="C586" s="55" t="s">
        <v>898</v>
      </c>
      <c r="D586" s="55" t="s">
        <v>649</v>
      </c>
      <c r="E586" s="55" t="s">
        <v>105</v>
      </c>
      <c r="F586" s="56" t="s">
        <v>907</v>
      </c>
      <c r="G586" s="69">
        <v>25000</v>
      </c>
      <c r="H586" s="125">
        <v>0</v>
      </c>
      <c r="I586" s="59">
        <v>25</v>
      </c>
      <c r="J586" s="130">
        <v>717.5</v>
      </c>
      <c r="K586" s="118">
        <f t="shared" si="103"/>
        <v>1774.9999999999998</v>
      </c>
      <c r="L586" s="73">
        <f t="shared" si="104"/>
        <v>275</v>
      </c>
      <c r="M586" s="153">
        <v>760</v>
      </c>
      <c r="N586" s="71">
        <f t="shared" si="105"/>
        <v>1772.5000000000002</v>
      </c>
      <c r="O586" s="71"/>
      <c r="P586" s="71">
        <f t="shared" si="106"/>
        <v>1477.5</v>
      </c>
      <c r="Q586" s="59">
        <f t="shared" si="100"/>
        <v>1502.5</v>
      </c>
      <c r="R586" s="71">
        <f t="shared" si="101"/>
        <v>3822.5</v>
      </c>
      <c r="S586" s="71">
        <f t="shared" si="102"/>
        <v>23497.5</v>
      </c>
      <c r="T586" s="74" t="s">
        <v>44</v>
      </c>
    </row>
    <row r="587" spans="1:20" s="39" customFormat="1" x14ac:dyDescent="0.25">
      <c r="A587" s="102">
        <v>581</v>
      </c>
      <c r="B587" s="55" t="s">
        <v>1102</v>
      </c>
      <c r="C587" s="55" t="s">
        <v>898</v>
      </c>
      <c r="D587" s="55" t="s">
        <v>649</v>
      </c>
      <c r="E587" s="55" t="s">
        <v>68</v>
      </c>
      <c r="F587" s="56" t="s">
        <v>902</v>
      </c>
      <c r="G587" s="69">
        <v>30000</v>
      </c>
      <c r="H587" s="125">
        <v>0</v>
      </c>
      <c r="I587" s="59">
        <v>25</v>
      </c>
      <c r="J587" s="130">
        <v>861</v>
      </c>
      <c r="K587" s="118">
        <f t="shared" si="103"/>
        <v>2130</v>
      </c>
      <c r="L587" s="73">
        <f t="shared" si="104"/>
        <v>330.00000000000006</v>
      </c>
      <c r="M587" s="153">
        <v>912</v>
      </c>
      <c r="N587" s="71">
        <f t="shared" si="105"/>
        <v>2127</v>
      </c>
      <c r="O587" s="71"/>
      <c r="P587" s="71">
        <f t="shared" si="106"/>
        <v>1773</v>
      </c>
      <c r="Q587" s="59">
        <f t="shared" si="100"/>
        <v>1798</v>
      </c>
      <c r="R587" s="71">
        <f t="shared" si="101"/>
        <v>4587</v>
      </c>
      <c r="S587" s="71">
        <f t="shared" si="102"/>
        <v>28202</v>
      </c>
      <c r="T587" s="74" t="s">
        <v>44</v>
      </c>
    </row>
    <row r="588" spans="1:20" s="39" customFormat="1" x14ac:dyDescent="0.25">
      <c r="A588" s="102">
        <v>582</v>
      </c>
      <c r="B588" s="55" t="s">
        <v>1112</v>
      </c>
      <c r="C588" s="55" t="s">
        <v>899</v>
      </c>
      <c r="D588" s="55" t="s">
        <v>649</v>
      </c>
      <c r="E588" s="55" t="s">
        <v>64</v>
      </c>
      <c r="F588" s="56" t="s">
        <v>902</v>
      </c>
      <c r="G588" s="69">
        <v>18000</v>
      </c>
      <c r="H588" s="129">
        <v>0</v>
      </c>
      <c r="I588" s="59">
        <v>25</v>
      </c>
      <c r="J588" s="130">
        <v>516.6</v>
      </c>
      <c r="K588" s="118">
        <f t="shared" si="103"/>
        <v>1277.9999999999998</v>
      </c>
      <c r="L588" s="73">
        <f t="shared" si="104"/>
        <v>198.00000000000003</v>
      </c>
      <c r="M588" s="153">
        <v>547.20000000000005</v>
      </c>
      <c r="N588" s="71">
        <f t="shared" si="105"/>
        <v>1276.2</v>
      </c>
      <c r="O588" s="71"/>
      <c r="P588" s="71">
        <f t="shared" si="106"/>
        <v>1063.8000000000002</v>
      </c>
      <c r="Q588" s="59">
        <f t="shared" si="100"/>
        <v>1088.8000000000002</v>
      </c>
      <c r="R588" s="71">
        <f t="shared" si="101"/>
        <v>2752.2</v>
      </c>
      <c r="S588" s="71">
        <f t="shared" si="102"/>
        <v>16911.2</v>
      </c>
      <c r="T588" s="74" t="s">
        <v>44</v>
      </c>
    </row>
    <row r="589" spans="1:20" x14ac:dyDescent="0.25">
      <c r="A589" s="102">
        <v>583</v>
      </c>
      <c r="B589" s="66" t="s">
        <v>1064</v>
      </c>
      <c r="C589" s="66" t="s">
        <v>898</v>
      </c>
      <c r="D589" s="55" t="s">
        <v>649</v>
      </c>
      <c r="E589" s="66" t="s">
        <v>183</v>
      </c>
      <c r="F589" s="77" t="s">
        <v>902</v>
      </c>
      <c r="G589" s="80">
        <v>16000</v>
      </c>
      <c r="H589" s="48">
        <v>0</v>
      </c>
      <c r="I589" s="68">
        <v>25</v>
      </c>
      <c r="J589" s="130">
        <v>459.2</v>
      </c>
      <c r="K589" s="119">
        <f t="shared" si="103"/>
        <v>1136</v>
      </c>
      <c r="L589" s="73">
        <f t="shared" si="104"/>
        <v>176.00000000000003</v>
      </c>
      <c r="M589" s="139">
        <v>486.4</v>
      </c>
      <c r="N589" s="81">
        <f t="shared" si="105"/>
        <v>1134.4000000000001</v>
      </c>
      <c r="O589" s="78"/>
      <c r="P589" s="81">
        <f t="shared" si="106"/>
        <v>945.59999999999991</v>
      </c>
      <c r="Q589" s="68">
        <f t="shared" si="100"/>
        <v>970.59999999999991</v>
      </c>
      <c r="R589" s="81">
        <f t="shared" si="101"/>
        <v>2446.4</v>
      </c>
      <c r="S589" s="79">
        <f t="shared" si="102"/>
        <v>15029.4</v>
      </c>
      <c r="T589" s="74" t="s">
        <v>44</v>
      </c>
    </row>
    <row r="590" spans="1:20" s="39" customFormat="1" x14ac:dyDescent="0.25">
      <c r="A590" s="102">
        <v>584</v>
      </c>
      <c r="B590" s="55" t="s">
        <v>440</v>
      </c>
      <c r="C590" s="55" t="s">
        <v>899</v>
      </c>
      <c r="D590" s="55" t="s">
        <v>656</v>
      </c>
      <c r="E590" s="55" t="s">
        <v>146</v>
      </c>
      <c r="F590" s="56" t="s">
        <v>907</v>
      </c>
      <c r="G590" s="57">
        <v>85000</v>
      </c>
      <c r="H590" s="124">
        <v>8576.99</v>
      </c>
      <c r="I590" s="59">
        <v>25</v>
      </c>
      <c r="J590" s="128">
        <v>2439.5</v>
      </c>
      <c r="K590" s="114">
        <f t="shared" si="103"/>
        <v>6034.9999999999991</v>
      </c>
      <c r="L590" s="73">
        <f t="shared" si="104"/>
        <v>935.00000000000011</v>
      </c>
      <c r="M590" s="127">
        <v>2584</v>
      </c>
      <c r="N590" s="59">
        <f t="shared" si="105"/>
        <v>6026.5</v>
      </c>
      <c r="O590" s="59"/>
      <c r="P590" s="59">
        <f t="shared" si="106"/>
        <v>5023.5</v>
      </c>
      <c r="Q590" s="59">
        <f t="shared" si="100"/>
        <v>13625.49</v>
      </c>
      <c r="R590" s="59">
        <f t="shared" si="101"/>
        <v>12996.5</v>
      </c>
      <c r="S590" s="59">
        <f t="shared" si="102"/>
        <v>71374.509999999995</v>
      </c>
      <c r="T590" s="74" t="s">
        <v>44</v>
      </c>
    </row>
    <row r="591" spans="1:20" s="39" customFormat="1" x14ac:dyDescent="0.25">
      <c r="A591" s="102">
        <v>585</v>
      </c>
      <c r="B591" s="55" t="s">
        <v>926</v>
      </c>
      <c r="C591" s="55" t="s">
        <v>898</v>
      </c>
      <c r="D591" s="55" t="s">
        <v>656</v>
      </c>
      <c r="E591" s="55" t="s">
        <v>118</v>
      </c>
      <c r="F591" s="56" t="s">
        <v>906</v>
      </c>
      <c r="G591" s="69">
        <v>25000</v>
      </c>
      <c r="H591" s="129">
        <v>0</v>
      </c>
      <c r="I591" s="59">
        <v>25</v>
      </c>
      <c r="J591" s="130">
        <v>717.5</v>
      </c>
      <c r="K591" s="118">
        <f t="shared" si="103"/>
        <v>1774.9999999999998</v>
      </c>
      <c r="L591" s="73">
        <f t="shared" si="104"/>
        <v>275</v>
      </c>
      <c r="M591" s="153">
        <v>760</v>
      </c>
      <c r="N591" s="71">
        <f t="shared" si="105"/>
        <v>1772.5000000000002</v>
      </c>
      <c r="O591" s="71"/>
      <c r="P591" s="71">
        <f t="shared" si="106"/>
        <v>1477.5</v>
      </c>
      <c r="Q591" s="59">
        <f t="shared" ref="Q591:Q653" si="107">+H591+I591+J591+M591+O591</f>
        <v>1502.5</v>
      </c>
      <c r="R591" s="71">
        <f t="shared" ref="R591:R653" si="108">+K591+L591+N591</f>
        <v>3822.5</v>
      </c>
      <c r="S591" s="71">
        <f t="shared" si="102"/>
        <v>23497.5</v>
      </c>
      <c r="T591" s="74" t="s">
        <v>44</v>
      </c>
    </row>
    <row r="592" spans="1:20" s="39" customFormat="1" x14ac:dyDescent="0.25">
      <c r="A592" s="102">
        <v>586</v>
      </c>
      <c r="B592" s="55" t="s">
        <v>554</v>
      </c>
      <c r="C592" s="55" t="s">
        <v>899</v>
      </c>
      <c r="D592" s="55" t="s">
        <v>656</v>
      </c>
      <c r="E592" s="55" t="s">
        <v>146</v>
      </c>
      <c r="F592" s="56" t="s">
        <v>907</v>
      </c>
      <c r="G592" s="69">
        <v>70000</v>
      </c>
      <c r="H592" s="126">
        <v>5368.48</v>
      </c>
      <c r="I592" s="59">
        <v>25</v>
      </c>
      <c r="J592" s="130">
        <v>2009</v>
      </c>
      <c r="K592" s="118">
        <f t="shared" si="103"/>
        <v>4970</v>
      </c>
      <c r="L592" s="73">
        <f t="shared" si="104"/>
        <v>770.00000000000011</v>
      </c>
      <c r="M592" s="153">
        <v>2128</v>
      </c>
      <c r="N592" s="71">
        <f t="shared" si="105"/>
        <v>4963</v>
      </c>
      <c r="O592" s="71"/>
      <c r="P592" s="71">
        <f t="shared" si="106"/>
        <v>4137</v>
      </c>
      <c r="Q592" s="59">
        <f t="shared" si="107"/>
        <v>9530.48</v>
      </c>
      <c r="R592" s="71">
        <f t="shared" si="108"/>
        <v>10703</v>
      </c>
      <c r="S592" s="71">
        <f t="shared" si="102"/>
        <v>60469.520000000004</v>
      </c>
      <c r="T592" s="74" t="s">
        <v>44</v>
      </c>
    </row>
    <row r="593" spans="1:20" s="39" customFormat="1" x14ac:dyDescent="0.25">
      <c r="A593" s="102">
        <v>587</v>
      </c>
      <c r="B593" s="55" t="s">
        <v>927</v>
      </c>
      <c r="C593" s="55" t="s">
        <v>899</v>
      </c>
      <c r="D593" s="55" t="s">
        <v>656</v>
      </c>
      <c r="E593" s="55" t="s">
        <v>183</v>
      </c>
      <c r="F593" s="56" t="s">
        <v>902</v>
      </c>
      <c r="G593" s="69">
        <v>16000</v>
      </c>
      <c r="H593" s="129">
        <v>0</v>
      </c>
      <c r="I593" s="59">
        <v>25</v>
      </c>
      <c r="J593" s="130">
        <v>459.2</v>
      </c>
      <c r="K593" s="118">
        <f t="shared" si="103"/>
        <v>1136</v>
      </c>
      <c r="L593" s="73">
        <f t="shared" si="104"/>
        <v>176.00000000000003</v>
      </c>
      <c r="M593" s="153">
        <v>486.4</v>
      </c>
      <c r="N593" s="71">
        <f t="shared" si="105"/>
        <v>1134.4000000000001</v>
      </c>
      <c r="O593" s="71"/>
      <c r="P593" s="71">
        <f t="shared" si="106"/>
        <v>945.59999999999991</v>
      </c>
      <c r="Q593" s="59">
        <f t="shared" si="107"/>
        <v>970.59999999999991</v>
      </c>
      <c r="R593" s="71">
        <f t="shared" si="108"/>
        <v>2446.4</v>
      </c>
      <c r="S593" s="71">
        <f t="shared" si="102"/>
        <v>15029.4</v>
      </c>
      <c r="T593" s="74" t="s">
        <v>44</v>
      </c>
    </row>
    <row r="594" spans="1:20" s="39" customFormat="1" x14ac:dyDescent="0.25">
      <c r="A594" s="102">
        <v>588</v>
      </c>
      <c r="B594" s="55" t="s">
        <v>657</v>
      </c>
      <c r="C594" s="55" t="s">
        <v>898</v>
      </c>
      <c r="D594" s="55" t="s">
        <v>656</v>
      </c>
      <c r="E594" s="55" t="s">
        <v>105</v>
      </c>
      <c r="F594" s="56" t="s">
        <v>907</v>
      </c>
      <c r="G594" s="69">
        <v>25000</v>
      </c>
      <c r="H594" s="125">
        <v>0</v>
      </c>
      <c r="I594" s="59">
        <v>25</v>
      </c>
      <c r="J594" s="130">
        <v>717.5</v>
      </c>
      <c r="K594" s="118">
        <f t="shared" si="103"/>
        <v>1774.9999999999998</v>
      </c>
      <c r="L594" s="73">
        <f t="shared" si="104"/>
        <v>275</v>
      </c>
      <c r="M594" s="153">
        <v>760</v>
      </c>
      <c r="N594" s="71">
        <f t="shared" si="105"/>
        <v>1772.5000000000002</v>
      </c>
      <c r="O594" s="71"/>
      <c r="P594" s="71">
        <f t="shared" si="106"/>
        <v>1477.5</v>
      </c>
      <c r="Q594" s="59">
        <f t="shared" si="107"/>
        <v>1502.5</v>
      </c>
      <c r="R594" s="71">
        <f t="shared" si="108"/>
        <v>3822.5</v>
      </c>
      <c r="S594" s="71">
        <f t="shared" si="102"/>
        <v>23497.5</v>
      </c>
      <c r="T594" s="74" t="s">
        <v>44</v>
      </c>
    </row>
    <row r="595" spans="1:20" s="39" customFormat="1" x14ac:dyDescent="0.25">
      <c r="A595" s="102">
        <v>589</v>
      </c>
      <c r="B595" s="55" t="s">
        <v>853</v>
      </c>
      <c r="C595" s="55" t="s">
        <v>898</v>
      </c>
      <c r="D595" s="55" t="s">
        <v>656</v>
      </c>
      <c r="E595" s="55" t="s">
        <v>68</v>
      </c>
      <c r="F595" s="56" t="s">
        <v>906</v>
      </c>
      <c r="G595" s="69">
        <v>25000</v>
      </c>
      <c r="H595" s="125">
        <v>0</v>
      </c>
      <c r="I595" s="59">
        <v>25</v>
      </c>
      <c r="J595" s="130">
        <v>717.5</v>
      </c>
      <c r="K595" s="118">
        <f t="shared" si="103"/>
        <v>1774.9999999999998</v>
      </c>
      <c r="L595" s="73">
        <f t="shared" si="104"/>
        <v>275</v>
      </c>
      <c r="M595" s="153">
        <v>760</v>
      </c>
      <c r="N595" s="71">
        <f t="shared" si="105"/>
        <v>1772.5000000000002</v>
      </c>
      <c r="O595" s="71"/>
      <c r="P595" s="71">
        <f t="shared" si="106"/>
        <v>1477.5</v>
      </c>
      <c r="Q595" s="59">
        <f t="shared" si="107"/>
        <v>1502.5</v>
      </c>
      <c r="R595" s="71">
        <f t="shared" si="108"/>
        <v>3822.5</v>
      </c>
      <c r="S595" s="71">
        <f t="shared" si="102"/>
        <v>23497.5</v>
      </c>
      <c r="T595" s="74" t="s">
        <v>44</v>
      </c>
    </row>
    <row r="596" spans="1:20" s="39" customFormat="1" x14ac:dyDescent="0.25">
      <c r="A596" s="102">
        <v>590</v>
      </c>
      <c r="B596" s="55" t="s">
        <v>658</v>
      </c>
      <c r="C596" s="55" t="s">
        <v>899</v>
      </c>
      <c r="D596" s="55" t="s">
        <v>656</v>
      </c>
      <c r="E596" s="55" t="s">
        <v>64</v>
      </c>
      <c r="F596" s="56" t="s">
        <v>902</v>
      </c>
      <c r="G596" s="69">
        <v>18000</v>
      </c>
      <c r="H596" s="125">
        <v>0</v>
      </c>
      <c r="I596" s="59">
        <v>25</v>
      </c>
      <c r="J596" s="130">
        <v>516.6</v>
      </c>
      <c r="K596" s="118">
        <f t="shared" si="103"/>
        <v>1277.9999999999998</v>
      </c>
      <c r="L596" s="73">
        <f t="shared" si="104"/>
        <v>198.00000000000003</v>
      </c>
      <c r="M596" s="153">
        <v>547.20000000000005</v>
      </c>
      <c r="N596" s="71">
        <f t="shared" si="105"/>
        <v>1276.2</v>
      </c>
      <c r="O596" s="71"/>
      <c r="P596" s="71">
        <f t="shared" si="106"/>
        <v>1063.8000000000002</v>
      </c>
      <c r="Q596" s="59">
        <f t="shared" si="107"/>
        <v>1088.8000000000002</v>
      </c>
      <c r="R596" s="71">
        <f t="shared" si="108"/>
        <v>2752.2</v>
      </c>
      <c r="S596" s="71">
        <f t="shared" si="102"/>
        <v>16911.2</v>
      </c>
      <c r="T596" s="74" t="s">
        <v>44</v>
      </c>
    </row>
    <row r="597" spans="1:20" s="39" customFormat="1" x14ac:dyDescent="0.25">
      <c r="A597" s="102">
        <v>591</v>
      </c>
      <c r="B597" s="55" t="s">
        <v>715</v>
      </c>
      <c r="C597" s="55" t="s">
        <v>898</v>
      </c>
      <c r="D597" s="55" t="s">
        <v>661</v>
      </c>
      <c r="E597" s="55" t="s">
        <v>823</v>
      </c>
      <c r="F597" s="56" t="s">
        <v>907</v>
      </c>
      <c r="G597" s="57">
        <v>85000</v>
      </c>
      <c r="H597" s="124">
        <v>8148.13</v>
      </c>
      <c r="I597" s="59">
        <v>25</v>
      </c>
      <c r="J597" s="128">
        <v>2439.5</v>
      </c>
      <c r="K597" s="114">
        <f t="shared" si="103"/>
        <v>6034.9999999999991</v>
      </c>
      <c r="L597" s="73">
        <f t="shared" si="104"/>
        <v>935.00000000000011</v>
      </c>
      <c r="M597" s="127">
        <v>2584</v>
      </c>
      <c r="N597" s="59">
        <f t="shared" si="105"/>
        <v>6026.5</v>
      </c>
      <c r="O597" s="59"/>
      <c r="P597" s="59">
        <f t="shared" si="106"/>
        <v>5023.5</v>
      </c>
      <c r="Q597" s="59">
        <f t="shared" si="107"/>
        <v>13196.630000000001</v>
      </c>
      <c r="R597" s="59">
        <f t="shared" si="108"/>
        <v>12996.5</v>
      </c>
      <c r="S597" s="59">
        <f t="shared" si="102"/>
        <v>71803.37</v>
      </c>
      <c r="T597" s="74" t="s">
        <v>44</v>
      </c>
    </row>
    <row r="598" spans="1:20" s="39" customFormat="1" x14ac:dyDescent="0.25">
      <c r="A598" s="102">
        <v>592</v>
      </c>
      <c r="B598" s="55" t="s">
        <v>717</v>
      </c>
      <c r="C598" s="55" t="s">
        <v>899</v>
      </c>
      <c r="D598" s="55" t="s">
        <v>661</v>
      </c>
      <c r="E598" s="55" t="s">
        <v>146</v>
      </c>
      <c r="F598" s="56" t="s">
        <v>907</v>
      </c>
      <c r="G598" s="57">
        <v>70000</v>
      </c>
      <c r="H598" s="124">
        <v>5025.38</v>
      </c>
      <c r="I598" s="59">
        <v>25</v>
      </c>
      <c r="J598" s="128">
        <v>2009</v>
      </c>
      <c r="K598" s="114">
        <f t="shared" si="103"/>
        <v>4970</v>
      </c>
      <c r="L598" s="73">
        <f t="shared" si="104"/>
        <v>770.00000000000011</v>
      </c>
      <c r="M598" s="127">
        <v>2128</v>
      </c>
      <c r="N598" s="59">
        <f t="shared" si="105"/>
        <v>4963</v>
      </c>
      <c r="O598" s="59"/>
      <c r="P598" s="59">
        <f t="shared" si="106"/>
        <v>4137</v>
      </c>
      <c r="Q598" s="59">
        <f t="shared" si="107"/>
        <v>9187.380000000001</v>
      </c>
      <c r="R598" s="59">
        <f t="shared" si="108"/>
        <v>10703</v>
      </c>
      <c r="S598" s="59">
        <f t="shared" si="102"/>
        <v>60812.619999999995</v>
      </c>
      <c r="T598" s="74" t="s">
        <v>44</v>
      </c>
    </row>
    <row r="599" spans="1:20" s="39" customFormat="1" x14ac:dyDescent="0.25">
      <c r="A599" s="102">
        <v>593</v>
      </c>
      <c r="B599" s="55" t="s">
        <v>668</v>
      </c>
      <c r="C599" s="55" t="s">
        <v>899</v>
      </c>
      <c r="D599" s="55" t="s">
        <v>661</v>
      </c>
      <c r="E599" s="55" t="s">
        <v>826</v>
      </c>
      <c r="F599" s="56" t="s">
        <v>907</v>
      </c>
      <c r="G599" s="69">
        <v>75000</v>
      </c>
      <c r="H599" s="126">
        <v>6309.38</v>
      </c>
      <c r="I599" s="59">
        <v>25</v>
      </c>
      <c r="J599" s="130">
        <v>2152.5</v>
      </c>
      <c r="K599" s="118">
        <f t="shared" si="103"/>
        <v>5324.9999999999991</v>
      </c>
      <c r="L599" s="73">
        <f t="shared" si="104"/>
        <v>825.00000000000011</v>
      </c>
      <c r="M599" s="153">
        <v>2280</v>
      </c>
      <c r="N599" s="71">
        <f t="shared" si="105"/>
        <v>5317.5</v>
      </c>
      <c r="O599" s="71"/>
      <c r="P599" s="71">
        <f t="shared" si="106"/>
        <v>4432.5</v>
      </c>
      <c r="Q599" s="59">
        <f t="shared" si="107"/>
        <v>10766.880000000001</v>
      </c>
      <c r="R599" s="71">
        <f t="shared" si="108"/>
        <v>11467.5</v>
      </c>
      <c r="S599" s="71">
        <f t="shared" si="102"/>
        <v>64233.119999999995</v>
      </c>
      <c r="T599" s="74" t="s">
        <v>44</v>
      </c>
    </row>
    <row r="600" spans="1:20" s="39" customFormat="1" x14ac:dyDescent="0.25">
      <c r="A600" s="102">
        <v>594</v>
      </c>
      <c r="B600" s="55" t="s">
        <v>672</v>
      </c>
      <c r="C600" s="55" t="s">
        <v>898</v>
      </c>
      <c r="D600" s="55" t="s">
        <v>661</v>
      </c>
      <c r="E600" s="55" t="s">
        <v>146</v>
      </c>
      <c r="F600" s="56" t="s">
        <v>907</v>
      </c>
      <c r="G600" s="69">
        <v>70000</v>
      </c>
      <c r="H600" s="126">
        <v>4682.29</v>
      </c>
      <c r="I600" s="59">
        <v>25</v>
      </c>
      <c r="J600" s="130">
        <v>2009</v>
      </c>
      <c r="K600" s="118">
        <f t="shared" si="103"/>
        <v>4970</v>
      </c>
      <c r="L600" s="73">
        <f t="shared" si="104"/>
        <v>770.00000000000011</v>
      </c>
      <c r="M600" s="153">
        <v>2128</v>
      </c>
      <c r="N600" s="71">
        <f t="shared" si="105"/>
        <v>4963</v>
      </c>
      <c r="O600" s="71"/>
      <c r="P600" s="71">
        <f t="shared" si="106"/>
        <v>4137</v>
      </c>
      <c r="Q600" s="59">
        <f t="shared" si="107"/>
        <v>8844.2900000000009</v>
      </c>
      <c r="R600" s="71">
        <f t="shared" si="108"/>
        <v>10703</v>
      </c>
      <c r="S600" s="71">
        <f t="shared" si="102"/>
        <v>61155.71</v>
      </c>
      <c r="T600" s="74" t="s">
        <v>44</v>
      </c>
    </row>
    <row r="601" spans="1:20" s="39" customFormat="1" x14ac:dyDescent="0.25">
      <c r="A601" s="102">
        <v>595</v>
      </c>
      <c r="B601" s="55" t="s">
        <v>673</v>
      </c>
      <c r="C601" s="55" t="s">
        <v>898</v>
      </c>
      <c r="D601" s="55" t="s">
        <v>661</v>
      </c>
      <c r="E601" s="55" t="s">
        <v>146</v>
      </c>
      <c r="F601" s="56" t="s">
        <v>907</v>
      </c>
      <c r="G601" s="69">
        <v>70000</v>
      </c>
      <c r="H601" s="126">
        <v>5025.38</v>
      </c>
      <c r="I601" s="59">
        <v>25</v>
      </c>
      <c r="J601" s="130">
        <v>2009</v>
      </c>
      <c r="K601" s="118">
        <f t="shared" si="103"/>
        <v>4970</v>
      </c>
      <c r="L601" s="73">
        <f t="shared" si="104"/>
        <v>770.00000000000011</v>
      </c>
      <c r="M601" s="153">
        <v>2128</v>
      </c>
      <c r="N601" s="71">
        <f t="shared" si="105"/>
        <v>4963</v>
      </c>
      <c r="O601" s="71"/>
      <c r="P601" s="71">
        <f t="shared" si="106"/>
        <v>4137</v>
      </c>
      <c r="Q601" s="59">
        <f t="shared" si="107"/>
        <v>9187.380000000001</v>
      </c>
      <c r="R601" s="71">
        <f t="shared" si="108"/>
        <v>10703</v>
      </c>
      <c r="S601" s="71">
        <f t="shared" si="102"/>
        <v>60812.619999999995</v>
      </c>
      <c r="T601" s="74" t="s">
        <v>44</v>
      </c>
    </row>
    <row r="602" spans="1:20" s="39" customFormat="1" x14ac:dyDescent="0.25">
      <c r="A602" s="102">
        <v>596</v>
      </c>
      <c r="B602" s="55" t="s">
        <v>670</v>
      </c>
      <c r="C602" s="55" t="s">
        <v>898</v>
      </c>
      <c r="D602" s="55" t="s">
        <v>661</v>
      </c>
      <c r="E602" s="55" t="s">
        <v>146</v>
      </c>
      <c r="F602" s="56" t="s">
        <v>907</v>
      </c>
      <c r="G602" s="69">
        <v>70000</v>
      </c>
      <c r="H602" s="126">
        <v>5368.48</v>
      </c>
      <c r="I602" s="59">
        <v>25</v>
      </c>
      <c r="J602" s="130">
        <v>2009</v>
      </c>
      <c r="K602" s="118">
        <f t="shared" si="103"/>
        <v>4970</v>
      </c>
      <c r="L602" s="73">
        <f t="shared" si="104"/>
        <v>770.00000000000011</v>
      </c>
      <c r="M602" s="153">
        <v>2128</v>
      </c>
      <c r="N602" s="71">
        <f t="shared" si="105"/>
        <v>4963</v>
      </c>
      <c r="O602" s="71"/>
      <c r="P602" s="71">
        <f t="shared" si="106"/>
        <v>4137</v>
      </c>
      <c r="Q602" s="59">
        <f t="shared" si="107"/>
        <v>9530.48</v>
      </c>
      <c r="R602" s="71">
        <f t="shared" si="108"/>
        <v>10703</v>
      </c>
      <c r="S602" s="71">
        <f t="shared" si="102"/>
        <v>60469.520000000004</v>
      </c>
      <c r="T602" s="74" t="s">
        <v>44</v>
      </c>
    </row>
    <row r="603" spans="1:20" s="39" customFormat="1" x14ac:dyDescent="0.25">
      <c r="A603" s="102">
        <v>597</v>
      </c>
      <c r="B603" s="55" t="s">
        <v>666</v>
      </c>
      <c r="C603" s="55" t="s">
        <v>899</v>
      </c>
      <c r="D603" s="55" t="s">
        <v>661</v>
      </c>
      <c r="E603" s="55" t="s">
        <v>166</v>
      </c>
      <c r="F603" s="56" t="s">
        <v>907</v>
      </c>
      <c r="G603" s="69">
        <v>45000</v>
      </c>
      <c r="H603" s="125">
        <v>891.01</v>
      </c>
      <c r="I603" s="59">
        <v>25</v>
      </c>
      <c r="J603" s="130">
        <v>1291.5</v>
      </c>
      <c r="K603" s="118">
        <f t="shared" si="103"/>
        <v>3194.9999999999995</v>
      </c>
      <c r="L603" s="73">
        <f t="shared" si="104"/>
        <v>495.00000000000006</v>
      </c>
      <c r="M603" s="153">
        <v>1368</v>
      </c>
      <c r="N603" s="71">
        <f t="shared" si="105"/>
        <v>3190.5</v>
      </c>
      <c r="O603" s="71"/>
      <c r="P603" s="71">
        <f t="shared" si="106"/>
        <v>2659.5</v>
      </c>
      <c r="Q603" s="59">
        <f t="shared" si="107"/>
        <v>3575.51</v>
      </c>
      <c r="R603" s="71">
        <f t="shared" si="108"/>
        <v>6880.5</v>
      </c>
      <c r="S603" s="71">
        <f t="shared" si="102"/>
        <v>41424.49</v>
      </c>
      <c r="T603" s="74" t="s">
        <v>44</v>
      </c>
    </row>
    <row r="604" spans="1:20" s="39" customFormat="1" x14ac:dyDescent="0.25">
      <c r="A604" s="102">
        <v>598</v>
      </c>
      <c r="B604" s="55" t="s">
        <v>663</v>
      </c>
      <c r="C604" s="55" t="s">
        <v>898</v>
      </c>
      <c r="D604" s="55" t="s">
        <v>661</v>
      </c>
      <c r="E604" s="55" t="s">
        <v>105</v>
      </c>
      <c r="F604" s="56" t="s">
        <v>907</v>
      </c>
      <c r="G604" s="69">
        <v>25000</v>
      </c>
      <c r="H604" s="125">
        <v>0</v>
      </c>
      <c r="I604" s="59">
        <v>25</v>
      </c>
      <c r="J604" s="130">
        <v>717.5</v>
      </c>
      <c r="K604" s="118">
        <f t="shared" si="103"/>
        <v>1774.9999999999998</v>
      </c>
      <c r="L604" s="73">
        <f t="shared" si="104"/>
        <v>275</v>
      </c>
      <c r="M604" s="153">
        <v>760</v>
      </c>
      <c r="N604" s="71">
        <f t="shared" si="105"/>
        <v>1772.5000000000002</v>
      </c>
      <c r="O604" s="71"/>
      <c r="P604" s="71">
        <f t="shared" si="106"/>
        <v>1477.5</v>
      </c>
      <c r="Q604" s="59">
        <f t="shared" si="107"/>
        <v>1502.5</v>
      </c>
      <c r="R604" s="71">
        <f t="shared" si="108"/>
        <v>3822.5</v>
      </c>
      <c r="S604" s="71">
        <f t="shared" si="102"/>
        <v>23497.5</v>
      </c>
      <c r="T604" s="74" t="s">
        <v>44</v>
      </c>
    </row>
    <row r="605" spans="1:20" s="39" customFormat="1" x14ac:dyDescent="0.25">
      <c r="A605" s="102">
        <v>599</v>
      </c>
      <c r="B605" s="55" t="s">
        <v>664</v>
      </c>
      <c r="C605" s="55" t="s">
        <v>898</v>
      </c>
      <c r="D605" s="55" t="s">
        <v>661</v>
      </c>
      <c r="E605" s="55" t="s">
        <v>118</v>
      </c>
      <c r="F605" s="56" t="s">
        <v>907</v>
      </c>
      <c r="G605" s="69">
        <v>25000</v>
      </c>
      <c r="H605" s="125">
        <v>0</v>
      </c>
      <c r="I605" s="59">
        <v>25</v>
      </c>
      <c r="J605" s="130">
        <v>717.5</v>
      </c>
      <c r="K605" s="118">
        <f t="shared" si="103"/>
        <v>1774.9999999999998</v>
      </c>
      <c r="L605" s="73">
        <f t="shared" si="104"/>
        <v>275</v>
      </c>
      <c r="M605" s="153">
        <v>760</v>
      </c>
      <c r="N605" s="71">
        <f t="shared" si="105"/>
        <v>1772.5000000000002</v>
      </c>
      <c r="O605" s="71"/>
      <c r="P605" s="71">
        <f t="shared" si="106"/>
        <v>1477.5</v>
      </c>
      <c r="Q605" s="59">
        <f t="shared" si="107"/>
        <v>1502.5</v>
      </c>
      <c r="R605" s="71">
        <f t="shared" si="108"/>
        <v>3822.5</v>
      </c>
      <c r="S605" s="71">
        <f t="shared" si="102"/>
        <v>23497.5</v>
      </c>
      <c r="T605" s="74" t="s">
        <v>44</v>
      </c>
    </row>
    <row r="606" spans="1:20" s="39" customFormat="1" x14ac:dyDescent="0.25">
      <c r="A606" s="102">
        <v>600</v>
      </c>
      <c r="B606" s="55" t="s">
        <v>665</v>
      </c>
      <c r="C606" s="55" t="s">
        <v>898</v>
      </c>
      <c r="D606" s="55" t="s">
        <v>661</v>
      </c>
      <c r="E606" s="55" t="s">
        <v>183</v>
      </c>
      <c r="F606" s="56" t="s">
        <v>902</v>
      </c>
      <c r="G606" s="69">
        <v>533.33000000000004</v>
      </c>
      <c r="H606" s="125">
        <v>0</v>
      </c>
      <c r="I606" s="59">
        <v>25</v>
      </c>
      <c r="J606" s="130">
        <v>15.31</v>
      </c>
      <c r="K606" s="118">
        <f t="shared" si="103"/>
        <v>37.866430000000001</v>
      </c>
      <c r="L606" s="73">
        <f t="shared" si="104"/>
        <v>5.8666300000000007</v>
      </c>
      <c r="M606" s="153">
        <v>16.21</v>
      </c>
      <c r="N606" s="71">
        <f t="shared" si="105"/>
        <v>37.813097000000006</v>
      </c>
      <c r="O606" s="71"/>
      <c r="P606" s="71">
        <f t="shared" si="106"/>
        <v>31.520000000000003</v>
      </c>
      <c r="Q606" s="59">
        <f t="shared" si="107"/>
        <v>56.52</v>
      </c>
      <c r="R606" s="71">
        <f t="shared" si="108"/>
        <v>81.546157000000008</v>
      </c>
      <c r="S606" s="71">
        <f t="shared" si="102"/>
        <v>476.81000000000006</v>
      </c>
      <c r="T606" s="74" t="s">
        <v>44</v>
      </c>
    </row>
    <row r="607" spans="1:20" s="39" customFormat="1" x14ac:dyDescent="0.25">
      <c r="A607" s="102">
        <v>601</v>
      </c>
      <c r="B607" s="55" t="s">
        <v>1122</v>
      </c>
      <c r="C607" s="55" t="s">
        <v>898</v>
      </c>
      <c r="D607" s="55" t="s">
        <v>661</v>
      </c>
      <c r="E607" s="55" t="s">
        <v>183</v>
      </c>
      <c r="F607" s="56" t="s">
        <v>902</v>
      </c>
      <c r="G607" s="69">
        <v>16000</v>
      </c>
      <c r="H607" s="125">
        <v>0</v>
      </c>
      <c r="I607" s="59">
        <v>25</v>
      </c>
      <c r="J607" s="130">
        <v>459.2</v>
      </c>
      <c r="K607" s="118">
        <f t="shared" si="103"/>
        <v>1136</v>
      </c>
      <c r="L607" s="73">
        <f t="shared" si="104"/>
        <v>176.00000000000003</v>
      </c>
      <c r="M607" s="153">
        <v>486.4</v>
      </c>
      <c r="N607" s="71">
        <f t="shared" si="105"/>
        <v>1134.4000000000001</v>
      </c>
      <c r="O607" s="71"/>
      <c r="P607" s="71">
        <f t="shared" si="106"/>
        <v>945.59999999999991</v>
      </c>
      <c r="Q607" s="59">
        <f t="shared" si="107"/>
        <v>970.59999999999991</v>
      </c>
      <c r="R607" s="71">
        <f t="shared" si="108"/>
        <v>2446.4</v>
      </c>
      <c r="S607" s="71">
        <f t="shared" si="102"/>
        <v>15029.4</v>
      </c>
      <c r="T607" s="74" t="s">
        <v>44</v>
      </c>
    </row>
    <row r="608" spans="1:20" s="39" customFormat="1" x14ac:dyDescent="0.25">
      <c r="A608" s="102">
        <v>602</v>
      </c>
      <c r="B608" s="55" t="s">
        <v>667</v>
      </c>
      <c r="C608" s="55" t="s">
        <v>898</v>
      </c>
      <c r="D608" s="55" t="s">
        <v>661</v>
      </c>
      <c r="E608" s="55" t="s">
        <v>68</v>
      </c>
      <c r="F608" s="56" t="s">
        <v>902</v>
      </c>
      <c r="G608" s="69">
        <v>25000</v>
      </c>
      <c r="H608" s="125">
        <v>0</v>
      </c>
      <c r="I608" s="59">
        <v>25</v>
      </c>
      <c r="J608" s="130">
        <v>717.5</v>
      </c>
      <c r="K608" s="118">
        <f t="shared" si="103"/>
        <v>1774.9999999999998</v>
      </c>
      <c r="L608" s="73">
        <f t="shared" si="104"/>
        <v>275</v>
      </c>
      <c r="M608" s="153">
        <v>760</v>
      </c>
      <c r="N608" s="71">
        <f t="shared" si="105"/>
        <v>1772.5000000000002</v>
      </c>
      <c r="O608" s="71"/>
      <c r="P608" s="71">
        <f t="shared" si="106"/>
        <v>1477.5</v>
      </c>
      <c r="Q608" s="59">
        <f t="shared" si="107"/>
        <v>1502.5</v>
      </c>
      <c r="R608" s="71">
        <f t="shared" si="108"/>
        <v>3822.5</v>
      </c>
      <c r="S608" s="71">
        <f t="shared" si="102"/>
        <v>23497.5</v>
      </c>
      <c r="T608" s="74" t="s">
        <v>44</v>
      </c>
    </row>
    <row r="609" spans="1:20" s="39" customFormat="1" x14ac:dyDescent="0.25">
      <c r="A609" s="102">
        <v>603</v>
      </c>
      <c r="B609" s="55" t="s">
        <v>671</v>
      </c>
      <c r="C609" s="55" t="s">
        <v>898</v>
      </c>
      <c r="D609" s="55" t="s">
        <v>661</v>
      </c>
      <c r="E609" s="55" t="s">
        <v>68</v>
      </c>
      <c r="F609" s="56" t="s">
        <v>902</v>
      </c>
      <c r="G609" s="69">
        <v>25000</v>
      </c>
      <c r="H609" s="125">
        <v>0</v>
      </c>
      <c r="I609" s="59">
        <v>25</v>
      </c>
      <c r="J609" s="130">
        <v>717.5</v>
      </c>
      <c r="K609" s="118">
        <f t="shared" si="103"/>
        <v>1774.9999999999998</v>
      </c>
      <c r="L609" s="73">
        <f t="shared" si="104"/>
        <v>275</v>
      </c>
      <c r="M609" s="153">
        <v>760</v>
      </c>
      <c r="N609" s="71">
        <f t="shared" si="105"/>
        <v>1772.5000000000002</v>
      </c>
      <c r="O609" s="71"/>
      <c r="P609" s="71">
        <f t="shared" si="106"/>
        <v>1477.5</v>
      </c>
      <c r="Q609" s="59">
        <f t="shared" si="107"/>
        <v>1502.5</v>
      </c>
      <c r="R609" s="71">
        <f t="shared" si="108"/>
        <v>3822.5</v>
      </c>
      <c r="S609" s="71">
        <f t="shared" si="102"/>
        <v>23497.5</v>
      </c>
      <c r="T609" s="74" t="s">
        <v>44</v>
      </c>
    </row>
    <row r="610" spans="1:20" s="39" customFormat="1" x14ac:dyDescent="0.25">
      <c r="A610" s="102">
        <v>604</v>
      </c>
      <c r="B610" s="55" t="s">
        <v>855</v>
      </c>
      <c r="C610" s="55" t="s">
        <v>898</v>
      </c>
      <c r="D610" s="55" t="s">
        <v>661</v>
      </c>
      <c r="E610" s="55" t="s">
        <v>68</v>
      </c>
      <c r="F610" s="56" t="s">
        <v>902</v>
      </c>
      <c r="G610" s="69">
        <v>25000</v>
      </c>
      <c r="H610" s="129">
        <v>0</v>
      </c>
      <c r="I610" s="59">
        <v>25</v>
      </c>
      <c r="J610" s="130">
        <v>717.5</v>
      </c>
      <c r="K610" s="118">
        <f t="shared" si="103"/>
        <v>1774.9999999999998</v>
      </c>
      <c r="L610" s="73">
        <f t="shared" si="104"/>
        <v>275</v>
      </c>
      <c r="M610" s="153">
        <v>760</v>
      </c>
      <c r="N610" s="71">
        <f t="shared" si="105"/>
        <v>1772.5000000000002</v>
      </c>
      <c r="O610" s="71"/>
      <c r="P610" s="71">
        <f t="shared" si="106"/>
        <v>1477.5</v>
      </c>
      <c r="Q610" s="59">
        <f t="shared" si="107"/>
        <v>1502.5</v>
      </c>
      <c r="R610" s="71">
        <f t="shared" si="108"/>
        <v>3822.5</v>
      </c>
      <c r="S610" s="71">
        <f t="shared" si="102"/>
        <v>23497.5</v>
      </c>
      <c r="T610" s="74" t="s">
        <v>44</v>
      </c>
    </row>
    <row r="611" spans="1:20" s="39" customFormat="1" x14ac:dyDescent="0.25">
      <c r="A611" s="102">
        <v>605</v>
      </c>
      <c r="B611" s="55" t="s">
        <v>630</v>
      </c>
      <c r="C611" s="55" t="s">
        <v>898</v>
      </c>
      <c r="D611" s="55" t="s">
        <v>573</v>
      </c>
      <c r="E611" s="55" t="s">
        <v>823</v>
      </c>
      <c r="F611" s="56" t="s">
        <v>907</v>
      </c>
      <c r="G611" s="69">
        <v>85000</v>
      </c>
      <c r="H611" s="126">
        <v>7719.26</v>
      </c>
      <c r="I611" s="59">
        <v>25</v>
      </c>
      <c r="J611" s="130">
        <v>2439.5</v>
      </c>
      <c r="K611" s="118">
        <f t="shared" si="103"/>
        <v>6034.9999999999991</v>
      </c>
      <c r="L611" s="73">
        <f t="shared" si="104"/>
        <v>935.00000000000011</v>
      </c>
      <c r="M611" s="153">
        <v>2584</v>
      </c>
      <c r="N611" s="71">
        <f t="shared" si="105"/>
        <v>6026.5</v>
      </c>
      <c r="O611" s="71"/>
      <c r="P611" s="71">
        <f t="shared" si="106"/>
        <v>5023.5</v>
      </c>
      <c r="Q611" s="59">
        <f t="shared" si="107"/>
        <v>12767.76</v>
      </c>
      <c r="R611" s="71">
        <f t="shared" si="108"/>
        <v>12996.5</v>
      </c>
      <c r="S611" s="71">
        <f t="shared" si="102"/>
        <v>72232.240000000005</v>
      </c>
      <c r="T611" s="74" t="s">
        <v>44</v>
      </c>
    </row>
    <row r="612" spans="1:20" s="39" customFormat="1" x14ac:dyDescent="0.25">
      <c r="A612" s="102">
        <v>606</v>
      </c>
      <c r="B612" s="55" t="s">
        <v>575</v>
      </c>
      <c r="C612" s="55" t="s">
        <v>899</v>
      </c>
      <c r="D612" s="55" t="s">
        <v>573</v>
      </c>
      <c r="E612" s="55" t="s">
        <v>146</v>
      </c>
      <c r="F612" s="56" t="s">
        <v>907</v>
      </c>
      <c r="G612" s="69">
        <v>70000</v>
      </c>
      <c r="H612" s="126">
        <v>5025.38</v>
      </c>
      <c r="I612" s="59">
        <v>25</v>
      </c>
      <c r="J612" s="130">
        <v>2009</v>
      </c>
      <c r="K612" s="118">
        <f t="shared" si="103"/>
        <v>4970</v>
      </c>
      <c r="L612" s="73">
        <f t="shared" si="104"/>
        <v>770.00000000000011</v>
      </c>
      <c r="M612" s="153">
        <v>2128</v>
      </c>
      <c r="N612" s="71">
        <f t="shared" si="105"/>
        <v>4963</v>
      </c>
      <c r="O612" s="71"/>
      <c r="P612" s="71">
        <f t="shared" si="106"/>
        <v>4137</v>
      </c>
      <c r="Q612" s="59">
        <f t="shared" si="107"/>
        <v>9187.380000000001</v>
      </c>
      <c r="R612" s="71">
        <f t="shared" si="108"/>
        <v>10703</v>
      </c>
      <c r="S612" s="71">
        <f t="shared" si="102"/>
        <v>60812.619999999995</v>
      </c>
      <c r="T612" s="74" t="s">
        <v>44</v>
      </c>
    </row>
    <row r="613" spans="1:20" s="39" customFormat="1" x14ac:dyDescent="0.25">
      <c r="A613" s="102">
        <v>607</v>
      </c>
      <c r="B613" s="55" t="s">
        <v>576</v>
      </c>
      <c r="C613" s="55" t="s">
        <v>899</v>
      </c>
      <c r="D613" s="55" t="s">
        <v>573</v>
      </c>
      <c r="E613" s="55" t="s">
        <v>146</v>
      </c>
      <c r="F613" s="56" t="s">
        <v>907</v>
      </c>
      <c r="G613" s="69">
        <v>70000</v>
      </c>
      <c r="H613" s="126">
        <v>5368.48</v>
      </c>
      <c r="I613" s="59">
        <v>25</v>
      </c>
      <c r="J613" s="130">
        <v>2009</v>
      </c>
      <c r="K613" s="118">
        <f t="shared" si="103"/>
        <v>4970</v>
      </c>
      <c r="L613" s="73">
        <f t="shared" si="104"/>
        <v>770.00000000000011</v>
      </c>
      <c r="M613" s="153">
        <v>2128</v>
      </c>
      <c r="N613" s="71">
        <f t="shared" si="105"/>
        <v>4963</v>
      </c>
      <c r="O613" s="71"/>
      <c r="P613" s="71">
        <f t="shared" si="106"/>
        <v>4137</v>
      </c>
      <c r="Q613" s="59">
        <f t="shared" si="107"/>
        <v>9530.48</v>
      </c>
      <c r="R613" s="71">
        <f t="shared" si="108"/>
        <v>10703</v>
      </c>
      <c r="S613" s="71">
        <f t="shared" si="102"/>
        <v>60469.520000000004</v>
      </c>
      <c r="T613" s="74" t="s">
        <v>44</v>
      </c>
    </row>
    <row r="614" spans="1:20" s="39" customFormat="1" x14ac:dyDescent="0.25">
      <c r="A614" s="102">
        <v>608</v>
      </c>
      <c r="B614" s="55" t="s">
        <v>891</v>
      </c>
      <c r="C614" s="55" t="s">
        <v>898</v>
      </c>
      <c r="D614" s="55" t="s">
        <v>573</v>
      </c>
      <c r="E614" s="55" t="s">
        <v>68</v>
      </c>
      <c r="F614" s="56" t="s">
        <v>906</v>
      </c>
      <c r="G614" s="69">
        <v>25000</v>
      </c>
      <c r="H614" s="125">
        <v>0</v>
      </c>
      <c r="I614" s="59">
        <v>25</v>
      </c>
      <c r="J614" s="130">
        <v>717.5</v>
      </c>
      <c r="K614" s="118">
        <f t="shared" si="103"/>
        <v>1774.9999999999998</v>
      </c>
      <c r="L614" s="73">
        <f t="shared" si="104"/>
        <v>275</v>
      </c>
      <c r="M614" s="153">
        <v>760</v>
      </c>
      <c r="N614" s="71">
        <f t="shared" si="105"/>
        <v>1772.5000000000002</v>
      </c>
      <c r="O614" s="71"/>
      <c r="P614" s="71">
        <f t="shared" si="106"/>
        <v>1477.5</v>
      </c>
      <c r="Q614" s="59">
        <f t="shared" si="107"/>
        <v>1502.5</v>
      </c>
      <c r="R614" s="71">
        <f t="shared" si="108"/>
        <v>3822.5</v>
      </c>
      <c r="S614" s="71">
        <f t="shared" si="102"/>
        <v>23497.5</v>
      </c>
      <c r="T614" s="74" t="s">
        <v>44</v>
      </c>
    </row>
    <row r="615" spans="1:20" s="39" customFormat="1" x14ac:dyDescent="0.25">
      <c r="A615" s="102">
        <v>609</v>
      </c>
      <c r="B615" s="55" t="s">
        <v>600</v>
      </c>
      <c r="C615" s="55" t="s">
        <v>899</v>
      </c>
      <c r="D615" s="55" t="s">
        <v>629</v>
      </c>
      <c r="E615" s="55" t="s">
        <v>823</v>
      </c>
      <c r="F615" s="56" t="s">
        <v>907</v>
      </c>
      <c r="G615" s="57">
        <v>85000</v>
      </c>
      <c r="H615" s="124">
        <v>8576.99</v>
      </c>
      <c r="I615" s="59">
        <v>25</v>
      </c>
      <c r="J615" s="128">
        <v>2439.5</v>
      </c>
      <c r="K615" s="114">
        <f t="shared" si="103"/>
        <v>6034.9999999999991</v>
      </c>
      <c r="L615" s="73">
        <f t="shared" si="104"/>
        <v>935.00000000000011</v>
      </c>
      <c r="M615" s="127">
        <v>2584</v>
      </c>
      <c r="N615" s="59">
        <f t="shared" si="105"/>
        <v>6026.5</v>
      </c>
      <c r="O615" s="59"/>
      <c r="P615" s="59">
        <f t="shared" si="106"/>
        <v>5023.5</v>
      </c>
      <c r="Q615" s="59">
        <f t="shared" si="107"/>
        <v>13625.49</v>
      </c>
      <c r="R615" s="59">
        <f t="shared" si="108"/>
        <v>12996.5</v>
      </c>
      <c r="S615" s="59">
        <f t="shared" si="102"/>
        <v>71374.509999999995</v>
      </c>
      <c r="T615" s="74" t="s">
        <v>44</v>
      </c>
    </row>
    <row r="616" spans="1:20" s="39" customFormat="1" x14ac:dyDescent="0.25">
      <c r="A616" s="102">
        <v>610</v>
      </c>
      <c r="B616" s="55" t="s">
        <v>631</v>
      </c>
      <c r="C616" s="55" t="s">
        <v>898</v>
      </c>
      <c r="D616" s="55" t="s">
        <v>629</v>
      </c>
      <c r="E616" s="55" t="s">
        <v>146</v>
      </c>
      <c r="F616" s="56" t="s">
        <v>907</v>
      </c>
      <c r="G616" s="69">
        <v>70000</v>
      </c>
      <c r="H616" s="126">
        <v>5368.48</v>
      </c>
      <c r="I616" s="59">
        <v>25</v>
      </c>
      <c r="J616" s="130">
        <v>2009</v>
      </c>
      <c r="K616" s="118">
        <f t="shared" si="103"/>
        <v>4970</v>
      </c>
      <c r="L616" s="73">
        <f t="shared" si="104"/>
        <v>770.00000000000011</v>
      </c>
      <c r="M616" s="153">
        <v>2128</v>
      </c>
      <c r="N616" s="71">
        <f t="shared" si="105"/>
        <v>4963</v>
      </c>
      <c r="O616" s="71"/>
      <c r="P616" s="71">
        <f t="shared" si="106"/>
        <v>4137</v>
      </c>
      <c r="Q616" s="59">
        <f t="shared" si="107"/>
        <v>9530.48</v>
      </c>
      <c r="R616" s="71">
        <f t="shared" si="108"/>
        <v>10703</v>
      </c>
      <c r="S616" s="71">
        <f t="shared" si="102"/>
        <v>60469.520000000004</v>
      </c>
      <c r="T616" s="74" t="s">
        <v>44</v>
      </c>
    </row>
    <row r="617" spans="1:20" s="39" customFormat="1" x14ac:dyDescent="0.25">
      <c r="A617" s="102">
        <v>611</v>
      </c>
      <c r="B617" s="55" t="s">
        <v>635</v>
      </c>
      <c r="C617" s="55" t="s">
        <v>898</v>
      </c>
      <c r="D617" s="55" t="s">
        <v>629</v>
      </c>
      <c r="E617" s="55" t="s">
        <v>146</v>
      </c>
      <c r="F617" s="56" t="s">
        <v>907</v>
      </c>
      <c r="G617" s="69">
        <v>70000</v>
      </c>
      <c r="H617" s="126">
        <v>5368.48</v>
      </c>
      <c r="I617" s="59">
        <v>25</v>
      </c>
      <c r="J617" s="130">
        <v>2009</v>
      </c>
      <c r="K617" s="118">
        <f t="shared" si="103"/>
        <v>4970</v>
      </c>
      <c r="L617" s="73">
        <f t="shared" si="104"/>
        <v>770.00000000000011</v>
      </c>
      <c r="M617" s="153">
        <v>2128</v>
      </c>
      <c r="N617" s="71">
        <f t="shared" si="105"/>
        <v>4963</v>
      </c>
      <c r="O617" s="71"/>
      <c r="P617" s="71">
        <f t="shared" si="106"/>
        <v>4137</v>
      </c>
      <c r="Q617" s="59">
        <f t="shared" si="107"/>
        <v>9530.48</v>
      </c>
      <c r="R617" s="71">
        <f t="shared" si="108"/>
        <v>10703</v>
      </c>
      <c r="S617" s="71">
        <f t="shared" si="102"/>
        <v>60469.520000000004</v>
      </c>
      <c r="T617" s="74" t="s">
        <v>44</v>
      </c>
    </row>
    <row r="618" spans="1:20" s="39" customFormat="1" x14ac:dyDescent="0.25">
      <c r="A618" s="102">
        <v>612</v>
      </c>
      <c r="B618" s="55" t="s">
        <v>637</v>
      </c>
      <c r="C618" s="55" t="s">
        <v>899</v>
      </c>
      <c r="D618" s="55" t="s">
        <v>629</v>
      </c>
      <c r="E618" s="55" t="s">
        <v>146</v>
      </c>
      <c r="F618" s="56" t="s">
        <v>907</v>
      </c>
      <c r="G618" s="69">
        <v>70000</v>
      </c>
      <c r="H618" s="126">
        <v>5368.48</v>
      </c>
      <c r="I618" s="59">
        <v>25</v>
      </c>
      <c r="J618" s="130">
        <v>2009</v>
      </c>
      <c r="K618" s="118">
        <f t="shared" si="103"/>
        <v>4970</v>
      </c>
      <c r="L618" s="73">
        <f t="shared" si="104"/>
        <v>770.00000000000011</v>
      </c>
      <c r="M618" s="153">
        <v>2128</v>
      </c>
      <c r="N618" s="71">
        <f t="shared" si="105"/>
        <v>4963</v>
      </c>
      <c r="O618" s="71"/>
      <c r="P618" s="71">
        <f t="shared" si="106"/>
        <v>4137</v>
      </c>
      <c r="Q618" s="59">
        <f t="shared" si="107"/>
        <v>9530.48</v>
      </c>
      <c r="R618" s="71">
        <f t="shared" si="108"/>
        <v>10703</v>
      </c>
      <c r="S618" s="71">
        <f t="shared" si="102"/>
        <v>60469.520000000004</v>
      </c>
      <c r="T618" s="74" t="s">
        <v>44</v>
      </c>
    </row>
    <row r="619" spans="1:20" s="48" customFormat="1" x14ac:dyDescent="0.25">
      <c r="A619" s="102">
        <v>613</v>
      </c>
      <c r="B619" s="55" t="s">
        <v>466</v>
      </c>
      <c r="C619" s="55" t="s">
        <v>898</v>
      </c>
      <c r="D619" s="55" t="s">
        <v>629</v>
      </c>
      <c r="E619" s="55" t="s">
        <v>146</v>
      </c>
      <c r="F619" s="56" t="s">
        <v>907</v>
      </c>
      <c r="G619" s="57">
        <v>70000</v>
      </c>
      <c r="H619" s="124">
        <v>5368.48</v>
      </c>
      <c r="I619" s="59">
        <v>25</v>
      </c>
      <c r="J619" s="128">
        <v>2009</v>
      </c>
      <c r="K619" s="114">
        <f t="shared" si="103"/>
        <v>4970</v>
      </c>
      <c r="L619" s="73">
        <f t="shared" si="104"/>
        <v>770.00000000000011</v>
      </c>
      <c r="M619" s="127">
        <v>2128</v>
      </c>
      <c r="N619" s="59">
        <f t="shared" si="105"/>
        <v>4963</v>
      </c>
      <c r="O619" s="59"/>
      <c r="P619" s="59">
        <f t="shared" si="106"/>
        <v>4137</v>
      </c>
      <c r="Q619" s="59">
        <f t="shared" si="107"/>
        <v>9530.48</v>
      </c>
      <c r="R619" s="59">
        <f t="shared" si="108"/>
        <v>10703</v>
      </c>
      <c r="S619" s="59">
        <f t="shared" si="102"/>
        <v>60469.520000000004</v>
      </c>
      <c r="T619" s="74" t="s">
        <v>44</v>
      </c>
    </row>
    <row r="620" spans="1:20" s="39" customFormat="1" x14ac:dyDescent="0.25">
      <c r="A620" s="102">
        <v>614</v>
      </c>
      <c r="B620" s="55" t="s">
        <v>639</v>
      </c>
      <c r="C620" s="55" t="s">
        <v>898</v>
      </c>
      <c r="D620" s="55" t="s">
        <v>629</v>
      </c>
      <c r="E620" s="55" t="s">
        <v>146</v>
      </c>
      <c r="F620" s="56" t="s">
        <v>907</v>
      </c>
      <c r="G620" s="69">
        <v>70000</v>
      </c>
      <c r="H620" s="126">
        <v>5368.48</v>
      </c>
      <c r="I620" s="59">
        <v>25</v>
      </c>
      <c r="J620" s="130">
        <v>2009</v>
      </c>
      <c r="K620" s="118">
        <f t="shared" si="103"/>
        <v>4970</v>
      </c>
      <c r="L620" s="73">
        <f t="shared" si="104"/>
        <v>770.00000000000011</v>
      </c>
      <c r="M620" s="153">
        <v>2128</v>
      </c>
      <c r="N620" s="71">
        <f t="shared" si="105"/>
        <v>4963</v>
      </c>
      <c r="O620" s="71"/>
      <c r="P620" s="71">
        <f t="shared" si="106"/>
        <v>4137</v>
      </c>
      <c r="Q620" s="59">
        <f t="shared" si="107"/>
        <v>9530.48</v>
      </c>
      <c r="R620" s="71">
        <f t="shared" si="108"/>
        <v>10703</v>
      </c>
      <c r="S620" s="71">
        <f t="shared" si="102"/>
        <v>60469.520000000004</v>
      </c>
      <c r="T620" s="74" t="s">
        <v>44</v>
      </c>
    </row>
    <row r="621" spans="1:20" s="39" customFormat="1" x14ac:dyDescent="0.25">
      <c r="A621" s="102">
        <v>615</v>
      </c>
      <c r="B621" s="55" t="s">
        <v>641</v>
      </c>
      <c r="C621" s="55" t="s">
        <v>898</v>
      </c>
      <c r="D621" s="55" t="s">
        <v>629</v>
      </c>
      <c r="E621" s="55" t="s">
        <v>146</v>
      </c>
      <c r="F621" s="56" t="s">
        <v>907</v>
      </c>
      <c r="G621" s="69">
        <v>70000</v>
      </c>
      <c r="H621" s="126">
        <v>5368.48</v>
      </c>
      <c r="I621" s="59">
        <v>25</v>
      </c>
      <c r="J621" s="130">
        <v>2009</v>
      </c>
      <c r="K621" s="118">
        <f t="shared" si="103"/>
        <v>4970</v>
      </c>
      <c r="L621" s="73">
        <f t="shared" si="104"/>
        <v>770.00000000000011</v>
      </c>
      <c r="M621" s="153">
        <v>2128</v>
      </c>
      <c r="N621" s="71">
        <f t="shared" si="105"/>
        <v>4963</v>
      </c>
      <c r="O621" s="71"/>
      <c r="P621" s="71">
        <f t="shared" si="106"/>
        <v>4137</v>
      </c>
      <c r="Q621" s="59">
        <f t="shared" si="107"/>
        <v>9530.48</v>
      </c>
      <c r="R621" s="71">
        <f t="shared" si="108"/>
        <v>10703</v>
      </c>
      <c r="S621" s="71">
        <f t="shared" si="102"/>
        <v>60469.520000000004</v>
      </c>
      <c r="T621" s="74" t="s">
        <v>44</v>
      </c>
    </row>
    <row r="622" spans="1:20" s="39" customFormat="1" x14ac:dyDescent="0.25">
      <c r="A622" s="102">
        <v>616</v>
      </c>
      <c r="B622" s="55" t="s">
        <v>640</v>
      </c>
      <c r="C622" s="55" t="s">
        <v>899</v>
      </c>
      <c r="D622" s="55" t="s">
        <v>629</v>
      </c>
      <c r="E622" s="55" t="s">
        <v>166</v>
      </c>
      <c r="F622" s="56" t="s">
        <v>907</v>
      </c>
      <c r="G622" s="69">
        <v>45000</v>
      </c>
      <c r="H622" s="130">
        <v>1148.33</v>
      </c>
      <c r="I622" s="59">
        <v>25</v>
      </c>
      <c r="J622" s="130">
        <v>1291.5</v>
      </c>
      <c r="K622" s="118">
        <f t="shared" si="103"/>
        <v>3194.9999999999995</v>
      </c>
      <c r="L622" s="73">
        <f t="shared" si="104"/>
        <v>495.00000000000006</v>
      </c>
      <c r="M622" s="153">
        <v>1368</v>
      </c>
      <c r="N622" s="71">
        <f t="shared" si="105"/>
        <v>3190.5</v>
      </c>
      <c r="O622" s="71"/>
      <c r="P622" s="71">
        <f t="shared" si="106"/>
        <v>2659.5</v>
      </c>
      <c r="Q622" s="59">
        <f t="shared" si="107"/>
        <v>3832.83</v>
      </c>
      <c r="R622" s="71">
        <f t="shared" si="108"/>
        <v>6880.5</v>
      </c>
      <c r="S622" s="71">
        <f t="shared" si="102"/>
        <v>41167.17</v>
      </c>
      <c r="T622" s="74" t="s">
        <v>44</v>
      </c>
    </row>
    <row r="623" spans="1:20" s="39" customFormat="1" x14ac:dyDescent="0.25">
      <c r="A623" s="102">
        <v>617</v>
      </c>
      <c r="B623" s="55" t="s">
        <v>632</v>
      </c>
      <c r="C623" s="55" t="s">
        <v>898</v>
      </c>
      <c r="D623" s="55" t="s">
        <v>629</v>
      </c>
      <c r="E623" s="55" t="s">
        <v>105</v>
      </c>
      <c r="F623" s="56" t="s">
        <v>907</v>
      </c>
      <c r="G623" s="69">
        <v>25000</v>
      </c>
      <c r="H623" s="125">
        <v>0</v>
      </c>
      <c r="I623" s="59">
        <v>25</v>
      </c>
      <c r="J623" s="130">
        <v>717.5</v>
      </c>
      <c r="K623" s="118">
        <f t="shared" si="103"/>
        <v>1774.9999999999998</v>
      </c>
      <c r="L623" s="73">
        <f t="shared" si="104"/>
        <v>275</v>
      </c>
      <c r="M623" s="153">
        <v>760</v>
      </c>
      <c r="N623" s="71">
        <f t="shared" si="105"/>
        <v>1772.5000000000002</v>
      </c>
      <c r="O623" s="71"/>
      <c r="P623" s="71">
        <f t="shared" si="106"/>
        <v>1477.5</v>
      </c>
      <c r="Q623" s="59">
        <f t="shared" si="107"/>
        <v>1502.5</v>
      </c>
      <c r="R623" s="71">
        <f t="shared" si="108"/>
        <v>3822.5</v>
      </c>
      <c r="S623" s="71">
        <f t="shared" si="102"/>
        <v>23497.5</v>
      </c>
      <c r="T623" s="74" t="s">
        <v>44</v>
      </c>
    </row>
    <row r="624" spans="1:20" s="39" customFormat="1" x14ac:dyDescent="0.25">
      <c r="A624" s="102">
        <v>618</v>
      </c>
      <c r="B624" s="55" t="s">
        <v>633</v>
      </c>
      <c r="C624" s="55" t="s">
        <v>898</v>
      </c>
      <c r="D624" s="55" t="s">
        <v>629</v>
      </c>
      <c r="E624" s="55" t="s">
        <v>105</v>
      </c>
      <c r="F624" s="56" t="s">
        <v>907</v>
      </c>
      <c r="G624" s="69">
        <v>25000</v>
      </c>
      <c r="H624" s="125">
        <v>0</v>
      </c>
      <c r="I624" s="59">
        <v>25</v>
      </c>
      <c r="J624" s="130">
        <v>717.5</v>
      </c>
      <c r="K624" s="118">
        <f t="shared" si="103"/>
        <v>1774.9999999999998</v>
      </c>
      <c r="L624" s="73">
        <f t="shared" si="104"/>
        <v>275</v>
      </c>
      <c r="M624" s="153">
        <v>760</v>
      </c>
      <c r="N624" s="71">
        <f t="shared" si="105"/>
        <v>1772.5000000000002</v>
      </c>
      <c r="O624" s="71"/>
      <c r="P624" s="71">
        <f t="shared" si="106"/>
        <v>1477.5</v>
      </c>
      <c r="Q624" s="59">
        <f t="shared" si="107"/>
        <v>1502.5</v>
      </c>
      <c r="R624" s="71">
        <f t="shared" si="108"/>
        <v>3822.5</v>
      </c>
      <c r="S624" s="71">
        <f t="shared" si="102"/>
        <v>23497.5</v>
      </c>
      <c r="T624" s="74" t="s">
        <v>44</v>
      </c>
    </row>
    <row r="625" spans="1:20" s="39" customFormat="1" x14ac:dyDescent="0.25">
      <c r="A625" s="102">
        <v>619</v>
      </c>
      <c r="B625" s="55" t="s">
        <v>636</v>
      </c>
      <c r="C625" s="55" t="s">
        <v>899</v>
      </c>
      <c r="D625" s="55" t="s">
        <v>629</v>
      </c>
      <c r="E625" s="55" t="s">
        <v>69</v>
      </c>
      <c r="F625" s="56" t="s">
        <v>902</v>
      </c>
      <c r="G625" s="69">
        <v>18000</v>
      </c>
      <c r="H625" s="125">
        <v>0</v>
      </c>
      <c r="I625" s="59">
        <v>25</v>
      </c>
      <c r="J625" s="130">
        <v>516.6</v>
      </c>
      <c r="K625" s="118">
        <f t="shared" si="103"/>
        <v>1277.9999999999998</v>
      </c>
      <c r="L625" s="73">
        <f t="shared" si="104"/>
        <v>198.00000000000003</v>
      </c>
      <c r="M625" s="153">
        <v>547.20000000000005</v>
      </c>
      <c r="N625" s="71">
        <f t="shared" si="105"/>
        <v>1276.2</v>
      </c>
      <c r="O625" s="71"/>
      <c r="P625" s="71">
        <f t="shared" si="106"/>
        <v>1063.8000000000002</v>
      </c>
      <c r="Q625" s="59">
        <f t="shared" si="107"/>
        <v>1088.8000000000002</v>
      </c>
      <c r="R625" s="71">
        <f t="shared" si="108"/>
        <v>2752.2</v>
      </c>
      <c r="S625" s="71">
        <f t="shared" si="102"/>
        <v>16911.2</v>
      </c>
      <c r="T625" s="74" t="s">
        <v>44</v>
      </c>
    </row>
    <row r="626" spans="1:20" s="39" customFormat="1" x14ac:dyDescent="0.25">
      <c r="A626" s="102">
        <v>620</v>
      </c>
      <c r="B626" s="55" t="s">
        <v>924</v>
      </c>
      <c r="C626" s="55" t="s">
        <v>898</v>
      </c>
      <c r="D626" s="55" t="s">
        <v>629</v>
      </c>
      <c r="E626" s="55" t="s">
        <v>183</v>
      </c>
      <c r="F626" s="56" t="s">
        <v>902</v>
      </c>
      <c r="G626" s="69">
        <v>16000</v>
      </c>
      <c r="H626" s="129">
        <v>0</v>
      </c>
      <c r="I626" s="59">
        <v>25</v>
      </c>
      <c r="J626" s="130">
        <v>459.2</v>
      </c>
      <c r="K626" s="118">
        <f t="shared" si="103"/>
        <v>1136</v>
      </c>
      <c r="L626" s="73">
        <f t="shared" si="104"/>
        <v>176.00000000000003</v>
      </c>
      <c r="M626" s="153">
        <v>486.4</v>
      </c>
      <c r="N626" s="71">
        <f t="shared" si="105"/>
        <v>1134.4000000000001</v>
      </c>
      <c r="O626" s="71"/>
      <c r="P626" s="71">
        <f t="shared" si="106"/>
        <v>945.59999999999991</v>
      </c>
      <c r="Q626" s="59">
        <f t="shared" si="107"/>
        <v>970.59999999999991</v>
      </c>
      <c r="R626" s="71">
        <f t="shared" si="108"/>
        <v>2446.4</v>
      </c>
      <c r="S626" s="71">
        <f t="shared" si="102"/>
        <v>15029.4</v>
      </c>
      <c r="T626" s="74" t="s">
        <v>44</v>
      </c>
    </row>
    <row r="627" spans="1:20" s="39" customFormat="1" x14ac:dyDescent="0.25">
      <c r="A627" s="102">
        <v>621</v>
      </c>
      <c r="B627" s="55" t="s">
        <v>506</v>
      </c>
      <c r="C627" s="55" t="s">
        <v>898</v>
      </c>
      <c r="D627" s="55" t="s">
        <v>629</v>
      </c>
      <c r="E627" s="55" t="s">
        <v>826</v>
      </c>
      <c r="F627" s="56" t="s">
        <v>907</v>
      </c>
      <c r="G627" s="57">
        <v>75000</v>
      </c>
      <c r="H627" s="124">
        <v>6309.38</v>
      </c>
      <c r="I627" s="59">
        <v>25</v>
      </c>
      <c r="J627" s="128">
        <v>2152.5</v>
      </c>
      <c r="K627" s="114">
        <f t="shared" si="103"/>
        <v>5324.9999999999991</v>
      </c>
      <c r="L627" s="73">
        <f t="shared" si="104"/>
        <v>825.00000000000011</v>
      </c>
      <c r="M627" s="127">
        <v>2280</v>
      </c>
      <c r="N627" s="59">
        <f t="shared" si="105"/>
        <v>5317.5</v>
      </c>
      <c r="O627" s="59"/>
      <c r="P627" s="59">
        <f t="shared" si="106"/>
        <v>4432.5</v>
      </c>
      <c r="Q627" s="59">
        <f t="shared" si="107"/>
        <v>10766.880000000001</v>
      </c>
      <c r="R627" s="59">
        <f t="shared" si="108"/>
        <v>11467.5</v>
      </c>
      <c r="S627" s="59">
        <f t="shared" si="102"/>
        <v>64233.119999999995</v>
      </c>
      <c r="T627" s="74" t="s">
        <v>44</v>
      </c>
    </row>
    <row r="628" spans="1:20" s="39" customFormat="1" x14ac:dyDescent="0.25">
      <c r="A628" s="102">
        <v>622</v>
      </c>
      <c r="B628" s="55" t="s">
        <v>634</v>
      </c>
      <c r="C628" s="55" t="s">
        <v>898</v>
      </c>
      <c r="D628" s="55" t="s">
        <v>629</v>
      </c>
      <c r="E628" s="55" t="s">
        <v>183</v>
      </c>
      <c r="F628" s="56" t="s">
        <v>902</v>
      </c>
      <c r="G628" s="69">
        <v>16000</v>
      </c>
      <c r="H628" s="125">
        <v>0</v>
      </c>
      <c r="I628" s="59">
        <v>25</v>
      </c>
      <c r="J628" s="130">
        <v>459.2</v>
      </c>
      <c r="K628" s="118">
        <f t="shared" si="103"/>
        <v>1136</v>
      </c>
      <c r="L628" s="73">
        <f t="shared" si="104"/>
        <v>176.00000000000003</v>
      </c>
      <c r="M628" s="153">
        <v>486.4</v>
      </c>
      <c r="N628" s="71">
        <f t="shared" si="105"/>
        <v>1134.4000000000001</v>
      </c>
      <c r="O628" s="71"/>
      <c r="P628" s="71">
        <f t="shared" si="106"/>
        <v>945.59999999999991</v>
      </c>
      <c r="Q628" s="59">
        <f t="shared" si="107"/>
        <v>970.59999999999991</v>
      </c>
      <c r="R628" s="71">
        <f t="shared" si="108"/>
        <v>2446.4</v>
      </c>
      <c r="S628" s="71">
        <f t="shared" si="102"/>
        <v>15029.4</v>
      </c>
      <c r="T628" s="74" t="s">
        <v>44</v>
      </c>
    </row>
    <row r="629" spans="1:20" s="39" customFormat="1" x14ac:dyDescent="0.25">
      <c r="A629" s="102">
        <v>623</v>
      </c>
      <c r="B629" s="55" t="s">
        <v>579</v>
      </c>
      <c r="C629" s="55" t="s">
        <v>898</v>
      </c>
      <c r="D629" s="55" t="s">
        <v>341</v>
      </c>
      <c r="E629" s="55" t="s">
        <v>823</v>
      </c>
      <c r="F629" s="56" t="s">
        <v>907</v>
      </c>
      <c r="G629" s="57">
        <v>85000</v>
      </c>
      <c r="H629" s="124">
        <v>8148.13</v>
      </c>
      <c r="I629" s="59">
        <v>25</v>
      </c>
      <c r="J629" s="128">
        <v>2439.5</v>
      </c>
      <c r="K629" s="114">
        <f t="shared" si="103"/>
        <v>6034.9999999999991</v>
      </c>
      <c r="L629" s="73">
        <f t="shared" si="104"/>
        <v>935.00000000000011</v>
      </c>
      <c r="M629" s="127">
        <v>2584</v>
      </c>
      <c r="N629" s="59">
        <f t="shared" si="105"/>
        <v>6026.5</v>
      </c>
      <c r="O629" s="59"/>
      <c r="P629" s="59">
        <f t="shared" si="106"/>
        <v>5023.5</v>
      </c>
      <c r="Q629" s="59">
        <f t="shared" si="107"/>
        <v>13196.630000000001</v>
      </c>
      <c r="R629" s="59">
        <f t="shared" si="108"/>
        <v>12996.5</v>
      </c>
      <c r="S629" s="59">
        <f t="shared" si="102"/>
        <v>71803.37</v>
      </c>
      <c r="T629" s="74" t="s">
        <v>44</v>
      </c>
    </row>
    <row r="630" spans="1:20" s="39" customFormat="1" x14ac:dyDescent="0.25">
      <c r="A630" s="102">
        <v>624</v>
      </c>
      <c r="B630" s="55" t="s">
        <v>611</v>
      </c>
      <c r="C630" s="55" t="s">
        <v>899</v>
      </c>
      <c r="D630" s="55" t="s">
        <v>341</v>
      </c>
      <c r="E630" s="55" t="s">
        <v>146</v>
      </c>
      <c r="F630" s="56" t="s">
        <v>907</v>
      </c>
      <c r="G630" s="69">
        <v>70000</v>
      </c>
      <c r="H630" s="126">
        <v>5368.48</v>
      </c>
      <c r="I630" s="59">
        <v>25</v>
      </c>
      <c r="J630" s="130">
        <v>2009</v>
      </c>
      <c r="K630" s="118">
        <f t="shared" si="103"/>
        <v>4970</v>
      </c>
      <c r="L630" s="73">
        <f t="shared" si="104"/>
        <v>770.00000000000011</v>
      </c>
      <c r="M630" s="153">
        <v>2128</v>
      </c>
      <c r="N630" s="71">
        <f t="shared" si="105"/>
        <v>4963</v>
      </c>
      <c r="O630" s="71"/>
      <c r="P630" s="71">
        <f t="shared" si="106"/>
        <v>4137</v>
      </c>
      <c r="Q630" s="59">
        <f t="shared" si="107"/>
        <v>9530.48</v>
      </c>
      <c r="R630" s="71">
        <f t="shared" si="108"/>
        <v>10703</v>
      </c>
      <c r="S630" s="71">
        <f t="shared" si="102"/>
        <v>60469.520000000004</v>
      </c>
      <c r="T630" s="74" t="s">
        <v>44</v>
      </c>
    </row>
    <row r="631" spans="1:20" s="39" customFormat="1" x14ac:dyDescent="0.25">
      <c r="A631" s="102">
        <v>625</v>
      </c>
      <c r="B631" s="55" t="s">
        <v>612</v>
      </c>
      <c r="C631" s="55" t="s">
        <v>899</v>
      </c>
      <c r="D631" s="55" t="s">
        <v>341</v>
      </c>
      <c r="E631" s="55" t="s">
        <v>146</v>
      </c>
      <c r="F631" s="56" t="s">
        <v>907</v>
      </c>
      <c r="G631" s="69">
        <v>70000</v>
      </c>
      <c r="H631" s="126">
        <v>5368.48</v>
      </c>
      <c r="I631" s="59">
        <v>25</v>
      </c>
      <c r="J631" s="130">
        <v>2009</v>
      </c>
      <c r="K631" s="118">
        <f t="shared" si="103"/>
        <v>4970</v>
      </c>
      <c r="L631" s="73">
        <f t="shared" si="104"/>
        <v>770.00000000000011</v>
      </c>
      <c r="M631" s="153">
        <v>2128</v>
      </c>
      <c r="N631" s="71">
        <f t="shared" si="105"/>
        <v>4963</v>
      </c>
      <c r="O631" s="71"/>
      <c r="P631" s="71">
        <f t="shared" si="106"/>
        <v>4137</v>
      </c>
      <c r="Q631" s="59">
        <f t="shared" si="107"/>
        <v>9530.48</v>
      </c>
      <c r="R631" s="71">
        <f t="shared" si="108"/>
        <v>10703</v>
      </c>
      <c r="S631" s="71">
        <f t="shared" si="102"/>
        <v>60469.520000000004</v>
      </c>
      <c r="T631" s="74" t="s">
        <v>44</v>
      </c>
    </row>
    <row r="632" spans="1:20" s="39" customFormat="1" x14ac:dyDescent="0.25">
      <c r="A632" s="102">
        <v>626</v>
      </c>
      <c r="B632" s="55" t="s">
        <v>613</v>
      </c>
      <c r="C632" s="55" t="s">
        <v>898</v>
      </c>
      <c r="D632" s="55" t="s">
        <v>341</v>
      </c>
      <c r="E632" s="55" t="s">
        <v>146</v>
      </c>
      <c r="F632" s="56" t="s">
        <v>907</v>
      </c>
      <c r="G632" s="69">
        <v>70000</v>
      </c>
      <c r="H632" s="126">
        <v>5368.48</v>
      </c>
      <c r="I632" s="59">
        <v>25</v>
      </c>
      <c r="J632" s="130">
        <v>2009</v>
      </c>
      <c r="K632" s="118">
        <f t="shared" si="103"/>
        <v>4970</v>
      </c>
      <c r="L632" s="73">
        <f t="shared" si="104"/>
        <v>770.00000000000011</v>
      </c>
      <c r="M632" s="153">
        <v>2128</v>
      </c>
      <c r="N632" s="71">
        <f t="shared" si="105"/>
        <v>4963</v>
      </c>
      <c r="O632" s="71"/>
      <c r="P632" s="71">
        <f t="shared" si="106"/>
        <v>4137</v>
      </c>
      <c r="Q632" s="59">
        <f t="shared" si="107"/>
        <v>9530.48</v>
      </c>
      <c r="R632" s="71">
        <f t="shared" si="108"/>
        <v>10703</v>
      </c>
      <c r="S632" s="71">
        <f t="shared" si="102"/>
        <v>60469.520000000004</v>
      </c>
      <c r="T632" s="74" t="s">
        <v>44</v>
      </c>
    </row>
    <row r="633" spans="1:20" s="39" customFormat="1" x14ac:dyDescent="0.25">
      <c r="A633" s="102">
        <v>627</v>
      </c>
      <c r="B633" s="55" t="s">
        <v>617</v>
      </c>
      <c r="C633" s="55" t="s">
        <v>899</v>
      </c>
      <c r="D633" s="55" t="s">
        <v>341</v>
      </c>
      <c r="E633" s="55" t="s">
        <v>146</v>
      </c>
      <c r="F633" s="56" t="s">
        <v>907</v>
      </c>
      <c r="G633" s="69">
        <v>70000</v>
      </c>
      <c r="H633" s="126">
        <v>5368.48</v>
      </c>
      <c r="I633" s="59">
        <v>25</v>
      </c>
      <c r="J633" s="130">
        <v>2009</v>
      </c>
      <c r="K633" s="118">
        <f t="shared" si="103"/>
        <v>4970</v>
      </c>
      <c r="L633" s="73">
        <f t="shared" si="104"/>
        <v>770.00000000000011</v>
      </c>
      <c r="M633" s="153">
        <v>2128</v>
      </c>
      <c r="N633" s="71">
        <f t="shared" si="105"/>
        <v>4963</v>
      </c>
      <c r="O633" s="71"/>
      <c r="P633" s="71">
        <f t="shared" si="106"/>
        <v>4137</v>
      </c>
      <c r="Q633" s="59">
        <f t="shared" si="107"/>
        <v>9530.48</v>
      </c>
      <c r="R633" s="71">
        <f t="shared" si="108"/>
        <v>10703</v>
      </c>
      <c r="S633" s="71">
        <f t="shared" si="102"/>
        <v>60469.520000000004</v>
      </c>
      <c r="T633" s="74" t="s">
        <v>44</v>
      </c>
    </row>
    <row r="634" spans="1:20" s="39" customFormat="1" x14ac:dyDescent="0.25">
      <c r="A634" s="102">
        <v>628</v>
      </c>
      <c r="B634" s="55" t="s">
        <v>618</v>
      </c>
      <c r="C634" s="55" t="s">
        <v>899</v>
      </c>
      <c r="D634" s="55" t="s">
        <v>341</v>
      </c>
      <c r="E634" s="55" t="s">
        <v>146</v>
      </c>
      <c r="F634" s="56" t="s">
        <v>907</v>
      </c>
      <c r="G634" s="69">
        <v>70000</v>
      </c>
      <c r="H634" s="130">
        <v>5025.38</v>
      </c>
      <c r="I634" s="59">
        <v>25</v>
      </c>
      <c r="J634" s="130">
        <v>2009</v>
      </c>
      <c r="K634" s="118">
        <f t="shared" si="103"/>
        <v>4970</v>
      </c>
      <c r="L634" s="73">
        <f t="shared" si="104"/>
        <v>770.00000000000011</v>
      </c>
      <c r="M634" s="153">
        <v>2128</v>
      </c>
      <c r="N634" s="71">
        <f t="shared" si="105"/>
        <v>4963</v>
      </c>
      <c r="O634" s="71"/>
      <c r="P634" s="71">
        <f t="shared" si="106"/>
        <v>4137</v>
      </c>
      <c r="Q634" s="59">
        <f t="shared" si="107"/>
        <v>9187.380000000001</v>
      </c>
      <c r="R634" s="71">
        <f t="shared" si="108"/>
        <v>10703</v>
      </c>
      <c r="S634" s="71">
        <f t="shared" si="102"/>
        <v>60812.619999999995</v>
      </c>
      <c r="T634" s="74" t="s">
        <v>44</v>
      </c>
    </row>
    <row r="635" spans="1:20" s="39" customFormat="1" x14ac:dyDescent="0.25">
      <c r="A635" s="102">
        <v>629</v>
      </c>
      <c r="B635" s="55" t="s">
        <v>936</v>
      </c>
      <c r="C635" s="55" t="s">
        <v>899</v>
      </c>
      <c r="D635" s="55" t="s">
        <v>341</v>
      </c>
      <c r="E635" s="55" t="s">
        <v>937</v>
      </c>
      <c r="F635" s="56" t="s">
        <v>902</v>
      </c>
      <c r="G635" s="69">
        <v>46000</v>
      </c>
      <c r="H635" s="126">
        <v>1032.1400000000001</v>
      </c>
      <c r="I635" s="59">
        <v>25</v>
      </c>
      <c r="J635" s="130">
        <v>1320.2</v>
      </c>
      <c r="K635" s="118">
        <f t="shared" si="103"/>
        <v>3265.9999999999995</v>
      </c>
      <c r="L635" s="73">
        <f t="shared" si="104"/>
        <v>506.00000000000006</v>
      </c>
      <c r="M635" s="153">
        <v>1398.4</v>
      </c>
      <c r="N635" s="71">
        <f t="shared" si="105"/>
        <v>3261.4</v>
      </c>
      <c r="O635" s="71"/>
      <c r="P635" s="71">
        <f t="shared" si="106"/>
        <v>2718.6000000000004</v>
      </c>
      <c r="Q635" s="59">
        <f t="shared" si="107"/>
        <v>3775.7400000000002</v>
      </c>
      <c r="R635" s="59">
        <f t="shared" si="108"/>
        <v>7033.4</v>
      </c>
      <c r="S635" s="59">
        <f t="shared" si="102"/>
        <v>42224.26</v>
      </c>
      <c r="T635" s="74" t="s">
        <v>44</v>
      </c>
    </row>
    <row r="636" spans="1:20" s="39" customFormat="1" x14ac:dyDescent="0.25">
      <c r="A636" s="102">
        <v>630</v>
      </c>
      <c r="B636" s="55" t="s">
        <v>607</v>
      </c>
      <c r="C636" s="55" t="s">
        <v>899</v>
      </c>
      <c r="D636" s="55" t="s">
        <v>341</v>
      </c>
      <c r="E636" s="55" t="s">
        <v>166</v>
      </c>
      <c r="F636" s="56" t="s">
        <v>907</v>
      </c>
      <c r="G636" s="69">
        <v>45000</v>
      </c>
      <c r="H636" s="130">
        <v>891.01</v>
      </c>
      <c r="I636" s="59">
        <v>25</v>
      </c>
      <c r="J636" s="130">
        <v>1291.5</v>
      </c>
      <c r="K636" s="118">
        <f t="shared" si="103"/>
        <v>3194.9999999999995</v>
      </c>
      <c r="L636" s="73">
        <f t="shared" si="104"/>
        <v>495.00000000000006</v>
      </c>
      <c r="M636" s="153">
        <v>1368</v>
      </c>
      <c r="N636" s="71">
        <f t="shared" si="105"/>
        <v>3190.5</v>
      </c>
      <c r="O636" s="71"/>
      <c r="P636" s="71">
        <f t="shared" si="106"/>
        <v>2659.5</v>
      </c>
      <c r="Q636" s="59">
        <f t="shared" si="107"/>
        <v>3575.51</v>
      </c>
      <c r="R636" s="71">
        <f t="shared" si="108"/>
        <v>6880.5</v>
      </c>
      <c r="S636" s="71">
        <f t="shared" ref="S636:S697" si="109">+G636-Q636</f>
        <v>41424.49</v>
      </c>
      <c r="T636" s="74" t="s">
        <v>44</v>
      </c>
    </row>
    <row r="637" spans="1:20" s="39" customFormat="1" x14ac:dyDescent="0.25">
      <c r="A637" s="102">
        <v>631</v>
      </c>
      <c r="B637" s="55" t="s">
        <v>608</v>
      </c>
      <c r="C637" s="55" t="s">
        <v>898</v>
      </c>
      <c r="D637" s="55" t="s">
        <v>341</v>
      </c>
      <c r="E637" s="55" t="s">
        <v>105</v>
      </c>
      <c r="F637" s="56" t="s">
        <v>907</v>
      </c>
      <c r="G637" s="69">
        <v>25000</v>
      </c>
      <c r="H637" s="125">
        <v>0</v>
      </c>
      <c r="I637" s="59">
        <v>25</v>
      </c>
      <c r="J637" s="130">
        <v>717.5</v>
      </c>
      <c r="K637" s="118">
        <f t="shared" si="103"/>
        <v>1774.9999999999998</v>
      </c>
      <c r="L637" s="73">
        <f t="shared" si="104"/>
        <v>275</v>
      </c>
      <c r="M637" s="153">
        <v>760</v>
      </c>
      <c r="N637" s="71">
        <f t="shared" si="105"/>
        <v>1772.5000000000002</v>
      </c>
      <c r="O637" s="71"/>
      <c r="P637" s="71">
        <f t="shared" si="106"/>
        <v>1477.5</v>
      </c>
      <c r="Q637" s="59">
        <f t="shared" si="107"/>
        <v>1502.5</v>
      </c>
      <c r="R637" s="71">
        <f t="shared" si="108"/>
        <v>3822.5</v>
      </c>
      <c r="S637" s="71">
        <f t="shared" si="109"/>
        <v>23497.5</v>
      </c>
      <c r="T637" s="74" t="s">
        <v>44</v>
      </c>
    </row>
    <row r="638" spans="1:20" s="39" customFormat="1" x14ac:dyDescent="0.25">
      <c r="A638" s="102">
        <v>632</v>
      </c>
      <c r="B638" s="55" t="s">
        <v>609</v>
      </c>
      <c r="C638" s="55" t="s">
        <v>898</v>
      </c>
      <c r="D638" s="55" t="s">
        <v>341</v>
      </c>
      <c r="E638" s="55" t="s">
        <v>105</v>
      </c>
      <c r="F638" s="56" t="s">
        <v>907</v>
      </c>
      <c r="G638" s="69">
        <v>25000</v>
      </c>
      <c r="H638" s="125">
        <v>0</v>
      </c>
      <c r="I638" s="59">
        <v>25</v>
      </c>
      <c r="J638" s="130">
        <v>717.5</v>
      </c>
      <c r="K638" s="118">
        <f t="shared" si="103"/>
        <v>1774.9999999999998</v>
      </c>
      <c r="L638" s="73">
        <f t="shared" si="104"/>
        <v>275</v>
      </c>
      <c r="M638" s="153">
        <v>760</v>
      </c>
      <c r="N638" s="71">
        <f t="shared" si="105"/>
        <v>1772.5000000000002</v>
      </c>
      <c r="O638" s="71"/>
      <c r="P638" s="71">
        <f t="shared" si="106"/>
        <v>1477.5</v>
      </c>
      <c r="Q638" s="59">
        <f t="shared" si="107"/>
        <v>1502.5</v>
      </c>
      <c r="R638" s="71">
        <f t="shared" si="108"/>
        <v>3822.5</v>
      </c>
      <c r="S638" s="71">
        <f t="shared" si="109"/>
        <v>23497.5</v>
      </c>
      <c r="T638" s="74" t="s">
        <v>44</v>
      </c>
    </row>
    <row r="639" spans="1:20" s="39" customFormat="1" x14ac:dyDescent="0.25">
      <c r="A639" s="102">
        <v>633</v>
      </c>
      <c r="B639" s="55" t="s">
        <v>610</v>
      </c>
      <c r="C639" s="55" t="s">
        <v>899</v>
      </c>
      <c r="D639" s="55" t="s">
        <v>341</v>
      </c>
      <c r="E639" s="55" t="s">
        <v>38</v>
      </c>
      <c r="F639" s="56" t="s">
        <v>907</v>
      </c>
      <c r="G639" s="69">
        <v>25000</v>
      </c>
      <c r="H639" s="125">
        <v>0</v>
      </c>
      <c r="I639" s="59">
        <v>25</v>
      </c>
      <c r="J639" s="130">
        <v>717.5</v>
      </c>
      <c r="K639" s="118">
        <f t="shared" ref="K639:K700" si="110">+G639*7.1%</f>
        <v>1774.9999999999998</v>
      </c>
      <c r="L639" s="73">
        <f t="shared" ref="L639:L700" si="111">+G639*1.1%</f>
        <v>275</v>
      </c>
      <c r="M639" s="153">
        <v>760</v>
      </c>
      <c r="N639" s="71">
        <f t="shared" ref="N639:N700" si="112">+G639*7.09%</f>
        <v>1772.5000000000002</v>
      </c>
      <c r="O639" s="71"/>
      <c r="P639" s="71">
        <f t="shared" si="106"/>
        <v>1477.5</v>
      </c>
      <c r="Q639" s="59">
        <f t="shared" si="107"/>
        <v>1502.5</v>
      </c>
      <c r="R639" s="71">
        <f t="shared" si="108"/>
        <v>3822.5</v>
      </c>
      <c r="S639" s="71">
        <f t="shared" si="109"/>
        <v>23497.5</v>
      </c>
      <c r="T639" s="74" t="s">
        <v>44</v>
      </c>
    </row>
    <row r="640" spans="1:20" s="39" customFormat="1" x14ac:dyDescent="0.25">
      <c r="A640" s="102">
        <v>634</v>
      </c>
      <c r="B640" s="55" t="s">
        <v>614</v>
      </c>
      <c r="C640" s="55" t="s">
        <v>899</v>
      </c>
      <c r="D640" s="55" t="s">
        <v>341</v>
      </c>
      <c r="E640" s="55" t="s">
        <v>69</v>
      </c>
      <c r="F640" s="56" t="s">
        <v>902</v>
      </c>
      <c r="G640" s="69">
        <v>18000</v>
      </c>
      <c r="H640" s="125">
        <v>0</v>
      </c>
      <c r="I640" s="59">
        <v>25</v>
      </c>
      <c r="J640" s="130">
        <v>516.6</v>
      </c>
      <c r="K640" s="118">
        <f t="shared" si="110"/>
        <v>1277.9999999999998</v>
      </c>
      <c r="L640" s="73">
        <f t="shared" si="111"/>
        <v>198.00000000000003</v>
      </c>
      <c r="M640" s="153">
        <v>547.20000000000005</v>
      </c>
      <c r="N640" s="71">
        <f t="shared" si="112"/>
        <v>1276.2</v>
      </c>
      <c r="O640" s="71"/>
      <c r="P640" s="71">
        <f t="shared" si="106"/>
        <v>1063.8000000000002</v>
      </c>
      <c r="Q640" s="59">
        <f t="shared" si="107"/>
        <v>1088.8000000000002</v>
      </c>
      <c r="R640" s="71">
        <f t="shared" si="108"/>
        <v>2752.2</v>
      </c>
      <c r="S640" s="71">
        <f t="shared" si="109"/>
        <v>16911.2</v>
      </c>
      <c r="T640" s="74" t="s">
        <v>44</v>
      </c>
    </row>
    <row r="641" spans="1:20" s="39" customFormat="1" x14ac:dyDescent="0.25">
      <c r="A641" s="102">
        <v>635</v>
      </c>
      <c r="B641" s="55" t="s">
        <v>615</v>
      </c>
      <c r="C641" s="55" t="s">
        <v>898</v>
      </c>
      <c r="D641" s="55" t="s">
        <v>341</v>
      </c>
      <c r="E641" s="55" t="s">
        <v>183</v>
      </c>
      <c r="F641" s="56" t="s">
        <v>902</v>
      </c>
      <c r="G641" s="69">
        <v>16000</v>
      </c>
      <c r="H641" s="125">
        <v>0</v>
      </c>
      <c r="I641" s="59">
        <v>25</v>
      </c>
      <c r="J641" s="130">
        <v>459.2</v>
      </c>
      <c r="K641" s="118">
        <f t="shared" si="110"/>
        <v>1136</v>
      </c>
      <c r="L641" s="73">
        <f t="shared" si="111"/>
        <v>176.00000000000003</v>
      </c>
      <c r="M641" s="153">
        <v>486.4</v>
      </c>
      <c r="N641" s="71">
        <f t="shared" si="112"/>
        <v>1134.4000000000001</v>
      </c>
      <c r="O641" s="71"/>
      <c r="P641" s="71">
        <f t="shared" si="106"/>
        <v>945.59999999999991</v>
      </c>
      <c r="Q641" s="59">
        <f t="shared" si="107"/>
        <v>970.59999999999991</v>
      </c>
      <c r="R641" s="71">
        <f t="shared" si="108"/>
        <v>2446.4</v>
      </c>
      <c r="S641" s="71">
        <f t="shared" si="109"/>
        <v>15029.4</v>
      </c>
      <c r="T641" s="74" t="s">
        <v>44</v>
      </c>
    </row>
    <row r="642" spans="1:20" s="39" customFormat="1" x14ac:dyDescent="0.25">
      <c r="A642" s="102">
        <v>636</v>
      </c>
      <c r="B642" s="55" t="s">
        <v>1053</v>
      </c>
      <c r="C642" s="55" t="s">
        <v>899</v>
      </c>
      <c r="D642" s="55" t="s">
        <v>341</v>
      </c>
      <c r="E642" s="55" t="s">
        <v>1054</v>
      </c>
      <c r="F642" s="56" t="s">
        <v>902</v>
      </c>
      <c r="G642" s="69">
        <v>18000</v>
      </c>
      <c r="H642" s="129">
        <v>0</v>
      </c>
      <c r="I642" s="59">
        <v>25</v>
      </c>
      <c r="J642" s="130">
        <v>516.6</v>
      </c>
      <c r="K642" s="118">
        <f t="shared" si="110"/>
        <v>1277.9999999999998</v>
      </c>
      <c r="L642" s="73">
        <f t="shared" si="111"/>
        <v>198.00000000000003</v>
      </c>
      <c r="M642" s="153">
        <v>547.20000000000005</v>
      </c>
      <c r="N642" s="71">
        <f t="shared" si="112"/>
        <v>1276.2</v>
      </c>
      <c r="O642" s="71"/>
      <c r="P642" s="71">
        <f t="shared" si="106"/>
        <v>1063.8000000000002</v>
      </c>
      <c r="Q642" s="59">
        <f t="shared" si="107"/>
        <v>1088.8000000000002</v>
      </c>
      <c r="R642" s="71">
        <f t="shared" si="108"/>
        <v>2752.2</v>
      </c>
      <c r="S642" s="71">
        <f t="shared" si="109"/>
        <v>16911.2</v>
      </c>
      <c r="T642" s="74" t="s">
        <v>44</v>
      </c>
    </row>
    <row r="643" spans="1:20" s="39" customFormat="1" x14ac:dyDescent="0.25">
      <c r="A643" s="102">
        <v>637</v>
      </c>
      <c r="B643" s="55" t="s">
        <v>623</v>
      </c>
      <c r="C643" s="55" t="s">
        <v>899</v>
      </c>
      <c r="D643" s="55" t="s">
        <v>619</v>
      </c>
      <c r="E643" s="55" t="s">
        <v>166</v>
      </c>
      <c r="F643" s="56" t="s">
        <v>907</v>
      </c>
      <c r="G643" s="69">
        <v>45000</v>
      </c>
      <c r="H643" s="130">
        <v>1148.33</v>
      </c>
      <c r="I643" s="59">
        <v>25</v>
      </c>
      <c r="J643" s="130">
        <v>1291.5</v>
      </c>
      <c r="K643" s="118">
        <f t="shared" si="110"/>
        <v>3194.9999999999995</v>
      </c>
      <c r="L643" s="73">
        <f t="shared" si="111"/>
        <v>495.00000000000006</v>
      </c>
      <c r="M643" s="153">
        <v>1368</v>
      </c>
      <c r="N643" s="71">
        <f t="shared" si="112"/>
        <v>3190.5</v>
      </c>
      <c r="O643" s="71"/>
      <c r="P643" s="71">
        <f t="shared" ref="P643:P703" si="113">+J643+M643</f>
        <v>2659.5</v>
      </c>
      <c r="Q643" s="59">
        <f t="shared" si="107"/>
        <v>3832.83</v>
      </c>
      <c r="R643" s="71">
        <f t="shared" si="108"/>
        <v>6880.5</v>
      </c>
      <c r="S643" s="71">
        <f t="shared" si="109"/>
        <v>41167.17</v>
      </c>
      <c r="T643" s="74" t="s">
        <v>44</v>
      </c>
    </row>
    <row r="644" spans="1:20" s="39" customFormat="1" x14ac:dyDescent="0.25">
      <c r="A644" s="102">
        <v>638</v>
      </c>
      <c r="B644" s="55" t="s">
        <v>991</v>
      </c>
      <c r="C644" s="55" t="s">
        <v>992</v>
      </c>
      <c r="D644" s="55" t="s">
        <v>619</v>
      </c>
      <c r="E644" s="55" t="s">
        <v>913</v>
      </c>
      <c r="F644" s="56" t="s">
        <v>906</v>
      </c>
      <c r="G644" s="69">
        <v>25000</v>
      </c>
      <c r="H644" s="125">
        <v>0</v>
      </c>
      <c r="I644" s="59">
        <v>25</v>
      </c>
      <c r="J644" s="130">
        <v>717.5</v>
      </c>
      <c r="K644" s="118">
        <f t="shared" si="110"/>
        <v>1774.9999999999998</v>
      </c>
      <c r="L644" s="73">
        <f t="shared" si="111"/>
        <v>275</v>
      </c>
      <c r="M644" s="153">
        <v>760</v>
      </c>
      <c r="N644" s="71">
        <f t="shared" si="112"/>
        <v>1772.5000000000002</v>
      </c>
      <c r="O644" s="71"/>
      <c r="P644" s="71">
        <f t="shared" si="113"/>
        <v>1477.5</v>
      </c>
      <c r="Q644" s="59">
        <f t="shared" si="107"/>
        <v>1502.5</v>
      </c>
      <c r="R644" s="71">
        <f t="shared" si="108"/>
        <v>3822.5</v>
      </c>
      <c r="S644" s="71">
        <f t="shared" si="109"/>
        <v>23497.5</v>
      </c>
      <c r="T644" s="74" t="s">
        <v>44</v>
      </c>
    </row>
    <row r="645" spans="1:20" s="39" customFormat="1" x14ac:dyDescent="0.25">
      <c r="A645" s="102">
        <v>639</v>
      </c>
      <c r="B645" s="55" t="s">
        <v>567</v>
      </c>
      <c r="C645" s="55" t="s">
        <v>898</v>
      </c>
      <c r="D645" s="55" t="s">
        <v>619</v>
      </c>
      <c r="E645" s="55" t="s">
        <v>146</v>
      </c>
      <c r="F645" s="56" t="s">
        <v>907</v>
      </c>
      <c r="G645" s="69">
        <v>85000</v>
      </c>
      <c r="H645" s="126">
        <v>7719.26</v>
      </c>
      <c r="I645" s="59">
        <v>25</v>
      </c>
      <c r="J645" s="130">
        <v>2439.5</v>
      </c>
      <c r="K645" s="118">
        <f t="shared" si="110"/>
        <v>6034.9999999999991</v>
      </c>
      <c r="L645" s="73">
        <f t="shared" si="111"/>
        <v>935.00000000000011</v>
      </c>
      <c r="M645" s="153">
        <v>2584</v>
      </c>
      <c r="N645" s="71">
        <f t="shared" si="112"/>
        <v>6026.5</v>
      </c>
      <c r="O645" s="71"/>
      <c r="P645" s="71">
        <f t="shared" si="113"/>
        <v>5023.5</v>
      </c>
      <c r="Q645" s="59">
        <f t="shared" si="107"/>
        <v>12767.76</v>
      </c>
      <c r="R645" s="71">
        <f t="shared" si="108"/>
        <v>12996.5</v>
      </c>
      <c r="S645" s="71">
        <f t="shared" si="109"/>
        <v>72232.240000000005</v>
      </c>
      <c r="T645" s="74" t="s">
        <v>44</v>
      </c>
    </row>
    <row r="646" spans="1:20" s="39" customFormat="1" x14ac:dyDescent="0.25">
      <c r="A646" s="102">
        <v>640</v>
      </c>
      <c r="B646" s="55" t="s">
        <v>621</v>
      </c>
      <c r="C646" s="55" t="s">
        <v>898</v>
      </c>
      <c r="D646" s="55" t="s">
        <v>619</v>
      </c>
      <c r="E646" s="55" t="s">
        <v>105</v>
      </c>
      <c r="F646" s="56" t="s">
        <v>907</v>
      </c>
      <c r="G646" s="69">
        <v>25000</v>
      </c>
      <c r="H646" s="125">
        <v>0</v>
      </c>
      <c r="I646" s="59">
        <v>25</v>
      </c>
      <c r="J646" s="130">
        <v>717.5</v>
      </c>
      <c r="K646" s="118">
        <f t="shared" si="110"/>
        <v>1774.9999999999998</v>
      </c>
      <c r="L646" s="73">
        <f t="shared" si="111"/>
        <v>275</v>
      </c>
      <c r="M646" s="153">
        <v>760</v>
      </c>
      <c r="N646" s="71">
        <f t="shared" si="112"/>
        <v>1772.5000000000002</v>
      </c>
      <c r="O646" s="71"/>
      <c r="P646" s="71">
        <f t="shared" si="113"/>
        <v>1477.5</v>
      </c>
      <c r="Q646" s="59">
        <f t="shared" si="107"/>
        <v>1502.5</v>
      </c>
      <c r="R646" s="71">
        <f t="shared" si="108"/>
        <v>3822.5</v>
      </c>
      <c r="S646" s="71">
        <f t="shared" si="109"/>
        <v>23497.5</v>
      </c>
      <c r="T646" s="74" t="s">
        <v>44</v>
      </c>
    </row>
    <row r="647" spans="1:20" s="39" customFormat="1" x14ac:dyDescent="0.25">
      <c r="A647" s="102">
        <v>641</v>
      </c>
      <c r="B647" s="55" t="s">
        <v>622</v>
      </c>
      <c r="C647" s="55" t="s">
        <v>898</v>
      </c>
      <c r="D647" s="55" t="s">
        <v>619</v>
      </c>
      <c r="E647" s="55" t="s">
        <v>183</v>
      </c>
      <c r="F647" s="56" t="s">
        <v>902</v>
      </c>
      <c r="G647" s="69">
        <v>16000</v>
      </c>
      <c r="H647" s="125">
        <v>0</v>
      </c>
      <c r="I647" s="59">
        <v>25</v>
      </c>
      <c r="J647" s="130">
        <v>459.2</v>
      </c>
      <c r="K647" s="118">
        <f t="shared" si="110"/>
        <v>1136</v>
      </c>
      <c r="L647" s="73">
        <f t="shared" si="111"/>
        <v>176.00000000000003</v>
      </c>
      <c r="M647" s="153">
        <v>486.4</v>
      </c>
      <c r="N647" s="71">
        <f t="shared" si="112"/>
        <v>1134.4000000000001</v>
      </c>
      <c r="O647" s="71"/>
      <c r="P647" s="71">
        <f t="shared" si="113"/>
        <v>945.59999999999991</v>
      </c>
      <c r="Q647" s="59">
        <f t="shared" si="107"/>
        <v>970.59999999999991</v>
      </c>
      <c r="R647" s="71">
        <f t="shared" si="108"/>
        <v>2446.4</v>
      </c>
      <c r="S647" s="71">
        <f t="shared" si="109"/>
        <v>15029.4</v>
      </c>
      <c r="T647" s="74" t="s">
        <v>44</v>
      </c>
    </row>
    <row r="648" spans="1:20" s="39" customFormat="1" x14ac:dyDescent="0.25">
      <c r="A648" s="102">
        <v>642</v>
      </c>
      <c r="B648" s="55" t="s">
        <v>616</v>
      </c>
      <c r="C648" s="55" t="s">
        <v>899</v>
      </c>
      <c r="D648" s="55" t="s">
        <v>335</v>
      </c>
      <c r="E648" s="55" t="s">
        <v>823</v>
      </c>
      <c r="F648" s="56" t="s">
        <v>907</v>
      </c>
      <c r="G648" s="69">
        <v>85000</v>
      </c>
      <c r="H648" s="126">
        <v>8576.99</v>
      </c>
      <c r="I648" s="59">
        <v>25</v>
      </c>
      <c r="J648" s="130">
        <v>2439.5</v>
      </c>
      <c r="K648" s="118">
        <f t="shared" si="110"/>
        <v>6034.9999999999991</v>
      </c>
      <c r="L648" s="73">
        <f t="shared" si="111"/>
        <v>935.00000000000011</v>
      </c>
      <c r="M648" s="153">
        <v>2584</v>
      </c>
      <c r="N648" s="71">
        <f t="shared" si="112"/>
        <v>6026.5</v>
      </c>
      <c r="O648" s="71"/>
      <c r="P648" s="71">
        <f t="shared" si="113"/>
        <v>5023.5</v>
      </c>
      <c r="Q648" s="59">
        <f t="shared" si="107"/>
        <v>13625.49</v>
      </c>
      <c r="R648" s="71">
        <f t="shared" si="108"/>
        <v>12996.5</v>
      </c>
      <c r="S648" s="71">
        <f t="shared" si="109"/>
        <v>71374.509999999995</v>
      </c>
      <c r="T648" s="74" t="s">
        <v>44</v>
      </c>
    </row>
    <row r="649" spans="1:20" s="39" customFormat="1" x14ac:dyDescent="0.25">
      <c r="A649" s="102">
        <v>643</v>
      </c>
      <c r="B649" s="55" t="s">
        <v>528</v>
      </c>
      <c r="C649" s="55" t="s">
        <v>899</v>
      </c>
      <c r="D649" s="55" t="s">
        <v>335</v>
      </c>
      <c r="E649" s="55" t="s">
        <v>146</v>
      </c>
      <c r="F649" s="56" t="s">
        <v>907</v>
      </c>
      <c r="G649" s="69">
        <v>70000</v>
      </c>
      <c r="H649" s="126">
        <v>5368.48</v>
      </c>
      <c r="I649" s="59">
        <v>25</v>
      </c>
      <c r="J649" s="130">
        <v>2009</v>
      </c>
      <c r="K649" s="118">
        <f t="shared" si="110"/>
        <v>4970</v>
      </c>
      <c r="L649" s="73">
        <f t="shared" si="111"/>
        <v>770.00000000000011</v>
      </c>
      <c r="M649" s="153">
        <v>2128</v>
      </c>
      <c r="N649" s="71">
        <f t="shared" si="112"/>
        <v>4963</v>
      </c>
      <c r="O649" s="71"/>
      <c r="P649" s="71">
        <f t="shared" si="113"/>
        <v>4137</v>
      </c>
      <c r="Q649" s="59">
        <f t="shared" si="107"/>
        <v>9530.48</v>
      </c>
      <c r="R649" s="71">
        <f t="shared" si="108"/>
        <v>10703</v>
      </c>
      <c r="S649" s="71">
        <f t="shared" si="109"/>
        <v>60469.520000000004</v>
      </c>
      <c r="T649" s="74" t="s">
        <v>44</v>
      </c>
    </row>
    <row r="650" spans="1:20" s="39" customFormat="1" x14ac:dyDescent="0.25">
      <c r="A650" s="102">
        <v>644</v>
      </c>
      <c r="B650" s="55" t="s">
        <v>336</v>
      </c>
      <c r="C650" s="55" t="s">
        <v>898</v>
      </c>
      <c r="D650" s="55" t="s">
        <v>335</v>
      </c>
      <c r="E650" s="55" t="s">
        <v>68</v>
      </c>
      <c r="F650" s="56" t="s">
        <v>906</v>
      </c>
      <c r="G650" s="69">
        <v>25000</v>
      </c>
      <c r="H650" s="125">
        <v>0</v>
      </c>
      <c r="I650" s="59">
        <v>25</v>
      </c>
      <c r="J650" s="130">
        <v>717.5</v>
      </c>
      <c r="K650" s="118">
        <f t="shared" si="110"/>
        <v>1774.9999999999998</v>
      </c>
      <c r="L650" s="73">
        <f t="shared" si="111"/>
        <v>275</v>
      </c>
      <c r="M650" s="153">
        <v>760</v>
      </c>
      <c r="N650" s="71">
        <f t="shared" si="112"/>
        <v>1772.5000000000002</v>
      </c>
      <c r="O650" s="71"/>
      <c r="P650" s="71">
        <f t="shared" si="113"/>
        <v>1477.5</v>
      </c>
      <c r="Q650" s="59">
        <f t="shared" si="107"/>
        <v>1502.5</v>
      </c>
      <c r="R650" s="71">
        <f t="shared" si="108"/>
        <v>3822.5</v>
      </c>
      <c r="S650" s="71">
        <f t="shared" si="109"/>
        <v>23497.5</v>
      </c>
      <c r="T650" s="74" t="s">
        <v>44</v>
      </c>
    </row>
    <row r="651" spans="1:20" s="39" customFormat="1" x14ac:dyDescent="0.25">
      <c r="A651" s="102">
        <v>645</v>
      </c>
      <c r="B651" s="55" t="s">
        <v>771</v>
      </c>
      <c r="C651" s="55" t="s">
        <v>899</v>
      </c>
      <c r="D651" s="55" t="s">
        <v>770</v>
      </c>
      <c r="E651" s="55" t="s">
        <v>146</v>
      </c>
      <c r="F651" s="56" t="s">
        <v>907</v>
      </c>
      <c r="G651" s="69">
        <v>85000</v>
      </c>
      <c r="H651" s="126">
        <v>8576.99</v>
      </c>
      <c r="I651" s="59">
        <v>25</v>
      </c>
      <c r="J651" s="130">
        <v>2439.5</v>
      </c>
      <c r="K651" s="118">
        <f t="shared" si="110"/>
        <v>6034.9999999999991</v>
      </c>
      <c r="L651" s="73">
        <f t="shared" si="111"/>
        <v>935.00000000000011</v>
      </c>
      <c r="M651" s="153">
        <v>2584</v>
      </c>
      <c r="N651" s="71">
        <f t="shared" si="112"/>
        <v>6026.5</v>
      </c>
      <c r="O651" s="71"/>
      <c r="P651" s="71">
        <f t="shared" si="113"/>
        <v>5023.5</v>
      </c>
      <c r="Q651" s="59">
        <f t="shared" si="107"/>
        <v>13625.49</v>
      </c>
      <c r="R651" s="71">
        <f t="shared" si="108"/>
        <v>12996.5</v>
      </c>
      <c r="S651" s="71">
        <f t="shared" si="109"/>
        <v>71374.509999999995</v>
      </c>
      <c r="T651" s="74" t="s">
        <v>44</v>
      </c>
    </row>
    <row r="652" spans="1:20" s="39" customFormat="1" x14ac:dyDescent="0.25">
      <c r="A652" s="102">
        <v>646</v>
      </c>
      <c r="B652" s="55" t="s">
        <v>776</v>
      </c>
      <c r="C652" s="55" t="s">
        <v>899</v>
      </c>
      <c r="D652" s="55" t="s">
        <v>770</v>
      </c>
      <c r="E652" s="55" t="s">
        <v>146</v>
      </c>
      <c r="F652" s="56" t="s">
        <v>907</v>
      </c>
      <c r="G652" s="69">
        <v>70000</v>
      </c>
      <c r="H652" s="126">
        <v>5368.48</v>
      </c>
      <c r="I652" s="59">
        <v>25</v>
      </c>
      <c r="J652" s="130">
        <v>2009</v>
      </c>
      <c r="K652" s="118">
        <f t="shared" si="110"/>
        <v>4970</v>
      </c>
      <c r="L652" s="73">
        <f t="shared" si="111"/>
        <v>770.00000000000011</v>
      </c>
      <c r="M652" s="153">
        <v>2128</v>
      </c>
      <c r="N652" s="71">
        <f t="shared" si="112"/>
        <v>4963</v>
      </c>
      <c r="O652" s="71"/>
      <c r="P652" s="71">
        <f t="shared" si="113"/>
        <v>4137</v>
      </c>
      <c r="Q652" s="59">
        <f t="shared" si="107"/>
        <v>9530.48</v>
      </c>
      <c r="R652" s="71">
        <f t="shared" si="108"/>
        <v>10703</v>
      </c>
      <c r="S652" s="71">
        <f t="shared" si="109"/>
        <v>60469.520000000004</v>
      </c>
      <c r="T652" s="74" t="s">
        <v>44</v>
      </c>
    </row>
    <row r="653" spans="1:20" s="39" customFormat="1" x14ac:dyDescent="0.25">
      <c r="A653" s="102">
        <v>647</v>
      </c>
      <c r="B653" s="55" t="s">
        <v>777</v>
      </c>
      <c r="C653" s="55" t="s">
        <v>898</v>
      </c>
      <c r="D653" s="55" t="s">
        <v>770</v>
      </c>
      <c r="E653" s="55" t="s">
        <v>146</v>
      </c>
      <c r="F653" s="56" t="s">
        <v>907</v>
      </c>
      <c r="G653" s="69">
        <v>70000</v>
      </c>
      <c r="H653" s="126">
        <v>5368.48</v>
      </c>
      <c r="I653" s="59">
        <v>25</v>
      </c>
      <c r="J653" s="130">
        <v>2009</v>
      </c>
      <c r="K653" s="118">
        <f t="shared" si="110"/>
        <v>4970</v>
      </c>
      <c r="L653" s="73">
        <f t="shared" si="111"/>
        <v>770.00000000000011</v>
      </c>
      <c r="M653" s="153">
        <v>2128</v>
      </c>
      <c r="N653" s="71">
        <f t="shared" si="112"/>
        <v>4963</v>
      </c>
      <c r="O653" s="71"/>
      <c r="P653" s="71">
        <f t="shared" si="113"/>
        <v>4137</v>
      </c>
      <c r="Q653" s="59">
        <f t="shared" si="107"/>
        <v>9530.48</v>
      </c>
      <c r="R653" s="71">
        <f t="shared" si="108"/>
        <v>10703</v>
      </c>
      <c r="S653" s="71">
        <f t="shared" si="109"/>
        <v>60469.520000000004</v>
      </c>
      <c r="T653" s="74" t="s">
        <v>44</v>
      </c>
    </row>
    <row r="654" spans="1:20" s="39" customFormat="1" x14ac:dyDescent="0.25">
      <c r="A654" s="102">
        <v>648</v>
      </c>
      <c r="B654" s="55" t="s">
        <v>606</v>
      </c>
      <c r="C654" s="55" t="s">
        <v>899</v>
      </c>
      <c r="D654" s="55" t="s">
        <v>770</v>
      </c>
      <c r="E654" s="55" t="s">
        <v>146</v>
      </c>
      <c r="F654" s="56" t="s">
        <v>907</v>
      </c>
      <c r="G654" s="57">
        <v>70000</v>
      </c>
      <c r="H654" s="124">
        <v>5368.48</v>
      </c>
      <c r="I654" s="59">
        <v>25</v>
      </c>
      <c r="J654" s="128">
        <v>2009</v>
      </c>
      <c r="K654" s="114">
        <f t="shared" si="110"/>
        <v>4970</v>
      </c>
      <c r="L654" s="73">
        <f t="shared" si="111"/>
        <v>770.00000000000011</v>
      </c>
      <c r="M654" s="127">
        <v>2128</v>
      </c>
      <c r="N654" s="59">
        <f t="shared" si="112"/>
        <v>4963</v>
      </c>
      <c r="O654" s="59"/>
      <c r="P654" s="59">
        <f t="shared" si="113"/>
        <v>4137</v>
      </c>
      <c r="Q654" s="59">
        <f t="shared" ref="Q654:Q715" si="114">+H654+I654+J654+M654+O654</f>
        <v>9530.48</v>
      </c>
      <c r="R654" s="59">
        <f t="shared" ref="R654:R715" si="115">+K654+L654+N654</f>
        <v>10703</v>
      </c>
      <c r="S654" s="59">
        <f t="shared" si="109"/>
        <v>60469.520000000004</v>
      </c>
      <c r="T654" s="74" t="s">
        <v>44</v>
      </c>
    </row>
    <row r="655" spans="1:20" s="39" customFormat="1" x14ac:dyDescent="0.25">
      <c r="A655" s="102">
        <v>649</v>
      </c>
      <c r="B655" s="55" t="s">
        <v>775</v>
      </c>
      <c r="C655" s="55" t="s">
        <v>898</v>
      </c>
      <c r="D655" s="55" t="s">
        <v>770</v>
      </c>
      <c r="E655" s="55" t="s">
        <v>166</v>
      </c>
      <c r="F655" s="56" t="s">
        <v>907</v>
      </c>
      <c r="G655" s="69">
        <v>45000</v>
      </c>
      <c r="H655" s="125">
        <v>891.01</v>
      </c>
      <c r="I655" s="59">
        <v>25</v>
      </c>
      <c r="J655" s="130">
        <v>1291.5</v>
      </c>
      <c r="K655" s="118">
        <f t="shared" si="110"/>
        <v>3194.9999999999995</v>
      </c>
      <c r="L655" s="73">
        <f t="shared" si="111"/>
        <v>495.00000000000006</v>
      </c>
      <c r="M655" s="153">
        <v>1368</v>
      </c>
      <c r="N655" s="71">
        <f t="shared" si="112"/>
        <v>3190.5</v>
      </c>
      <c r="O655" s="71"/>
      <c r="P655" s="71">
        <f t="shared" si="113"/>
        <v>2659.5</v>
      </c>
      <c r="Q655" s="59">
        <f t="shared" si="114"/>
        <v>3575.51</v>
      </c>
      <c r="R655" s="71">
        <f t="shared" si="115"/>
        <v>6880.5</v>
      </c>
      <c r="S655" s="71">
        <f t="shared" si="109"/>
        <v>41424.49</v>
      </c>
      <c r="T655" s="74" t="s">
        <v>44</v>
      </c>
    </row>
    <row r="656" spans="1:20" s="39" customFormat="1" x14ac:dyDescent="0.25">
      <c r="A656" s="102">
        <v>650</v>
      </c>
      <c r="B656" s="55" t="s">
        <v>772</v>
      </c>
      <c r="C656" s="55" t="s">
        <v>898</v>
      </c>
      <c r="D656" s="55" t="s">
        <v>770</v>
      </c>
      <c r="E656" s="55" t="s">
        <v>105</v>
      </c>
      <c r="F656" s="56" t="s">
        <v>907</v>
      </c>
      <c r="G656" s="69">
        <v>25000</v>
      </c>
      <c r="H656" s="125">
        <v>0</v>
      </c>
      <c r="I656" s="59">
        <v>25</v>
      </c>
      <c r="J656" s="130">
        <v>717.5</v>
      </c>
      <c r="K656" s="118">
        <f t="shared" si="110"/>
        <v>1774.9999999999998</v>
      </c>
      <c r="L656" s="73">
        <f t="shared" si="111"/>
        <v>275</v>
      </c>
      <c r="M656" s="153">
        <v>760</v>
      </c>
      <c r="N656" s="71">
        <f t="shared" si="112"/>
        <v>1772.5000000000002</v>
      </c>
      <c r="O656" s="71"/>
      <c r="P656" s="71">
        <f t="shared" si="113"/>
        <v>1477.5</v>
      </c>
      <c r="Q656" s="59">
        <f t="shared" si="114"/>
        <v>1502.5</v>
      </c>
      <c r="R656" s="71">
        <f t="shared" si="115"/>
        <v>3822.5</v>
      </c>
      <c r="S656" s="71">
        <f t="shared" si="109"/>
        <v>23497.5</v>
      </c>
      <c r="T656" s="74" t="s">
        <v>44</v>
      </c>
    </row>
    <row r="657" spans="1:20" s="39" customFormat="1" x14ac:dyDescent="0.25">
      <c r="A657" s="102">
        <v>651</v>
      </c>
      <c r="B657" s="55" t="s">
        <v>774</v>
      </c>
      <c r="C657" s="55" t="s">
        <v>898</v>
      </c>
      <c r="D657" s="55" t="s">
        <v>770</v>
      </c>
      <c r="E657" s="55" t="s">
        <v>38</v>
      </c>
      <c r="F657" s="56" t="s">
        <v>906</v>
      </c>
      <c r="G657" s="69">
        <v>25000</v>
      </c>
      <c r="H657" s="125">
        <v>0</v>
      </c>
      <c r="I657" s="59">
        <v>25</v>
      </c>
      <c r="J657" s="130">
        <v>717.5</v>
      </c>
      <c r="K657" s="118">
        <f t="shared" si="110"/>
        <v>1774.9999999999998</v>
      </c>
      <c r="L657" s="73">
        <f t="shared" si="111"/>
        <v>275</v>
      </c>
      <c r="M657" s="153">
        <v>760</v>
      </c>
      <c r="N657" s="71">
        <f t="shared" si="112"/>
        <v>1772.5000000000002</v>
      </c>
      <c r="O657" s="71"/>
      <c r="P657" s="71">
        <f t="shared" si="113"/>
        <v>1477.5</v>
      </c>
      <c r="Q657" s="59">
        <f t="shared" si="114"/>
        <v>1502.5</v>
      </c>
      <c r="R657" s="71">
        <f t="shared" si="115"/>
        <v>3822.5</v>
      </c>
      <c r="S657" s="71">
        <f t="shared" si="109"/>
        <v>23497.5</v>
      </c>
      <c r="T657" s="74" t="s">
        <v>44</v>
      </c>
    </row>
    <row r="658" spans="1:20" s="39" customFormat="1" x14ac:dyDescent="0.25">
      <c r="A658" s="102">
        <v>652</v>
      </c>
      <c r="B658" s="55" t="s">
        <v>873</v>
      </c>
      <c r="C658" s="55" t="s">
        <v>898</v>
      </c>
      <c r="D658" s="55" t="s">
        <v>770</v>
      </c>
      <c r="E658" s="55" t="s">
        <v>38</v>
      </c>
      <c r="F658" s="56" t="s">
        <v>906</v>
      </c>
      <c r="G658" s="69">
        <v>25000</v>
      </c>
      <c r="H658" s="129">
        <v>0</v>
      </c>
      <c r="I658" s="59">
        <v>25</v>
      </c>
      <c r="J658" s="130">
        <v>717.5</v>
      </c>
      <c r="K658" s="118">
        <f t="shared" si="110"/>
        <v>1774.9999999999998</v>
      </c>
      <c r="L658" s="73">
        <f t="shared" si="111"/>
        <v>275</v>
      </c>
      <c r="M658" s="153">
        <v>760</v>
      </c>
      <c r="N658" s="71">
        <f t="shared" si="112"/>
        <v>1772.5000000000002</v>
      </c>
      <c r="O658" s="71"/>
      <c r="P658" s="71">
        <f t="shared" si="113"/>
        <v>1477.5</v>
      </c>
      <c r="Q658" s="59">
        <f t="shared" si="114"/>
        <v>1502.5</v>
      </c>
      <c r="R658" s="71">
        <f t="shared" si="115"/>
        <v>3822.5</v>
      </c>
      <c r="S658" s="71">
        <f t="shared" si="109"/>
        <v>23497.5</v>
      </c>
      <c r="T658" s="74" t="s">
        <v>44</v>
      </c>
    </row>
    <row r="659" spans="1:20" s="39" customFormat="1" x14ac:dyDescent="0.25">
      <c r="A659" s="102">
        <v>653</v>
      </c>
      <c r="B659" s="55" t="s">
        <v>773</v>
      </c>
      <c r="C659" s="55" t="s">
        <v>899</v>
      </c>
      <c r="D659" s="55" t="s">
        <v>770</v>
      </c>
      <c r="E659" s="55" t="s">
        <v>64</v>
      </c>
      <c r="F659" s="56" t="s">
        <v>907</v>
      </c>
      <c r="G659" s="69">
        <v>18000</v>
      </c>
      <c r="H659" s="125">
        <v>0</v>
      </c>
      <c r="I659" s="59">
        <v>25</v>
      </c>
      <c r="J659" s="130">
        <v>516.6</v>
      </c>
      <c r="K659" s="118">
        <f t="shared" si="110"/>
        <v>1277.9999999999998</v>
      </c>
      <c r="L659" s="73">
        <f t="shared" si="111"/>
        <v>198.00000000000003</v>
      </c>
      <c r="M659" s="153">
        <v>547.20000000000005</v>
      </c>
      <c r="N659" s="71">
        <f t="shared" si="112"/>
        <v>1276.2</v>
      </c>
      <c r="O659" s="71"/>
      <c r="P659" s="71">
        <f t="shared" si="113"/>
        <v>1063.8000000000002</v>
      </c>
      <c r="Q659" s="59">
        <f t="shared" si="114"/>
        <v>1088.8000000000002</v>
      </c>
      <c r="R659" s="71">
        <f t="shared" si="115"/>
        <v>2752.2</v>
      </c>
      <c r="S659" s="71">
        <f t="shared" si="109"/>
        <v>16911.2</v>
      </c>
      <c r="T659" s="74" t="s">
        <v>44</v>
      </c>
    </row>
    <row r="660" spans="1:20" s="39" customFormat="1" x14ac:dyDescent="0.25">
      <c r="A660" s="102">
        <v>654</v>
      </c>
      <c r="B660" s="55" t="s">
        <v>648</v>
      </c>
      <c r="C660" s="55" t="s">
        <v>899</v>
      </c>
      <c r="D660" s="55" t="s">
        <v>529</v>
      </c>
      <c r="E660" s="55" t="s">
        <v>823</v>
      </c>
      <c r="F660" s="56" t="s">
        <v>907</v>
      </c>
      <c r="G660" s="69">
        <v>85000</v>
      </c>
      <c r="H660" s="126">
        <v>8148.13</v>
      </c>
      <c r="I660" s="59">
        <v>25</v>
      </c>
      <c r="J660" s="130">
        <v>2439.5</v>
      </c>
      <c r="K660" s="118">
        <f t="shared" si="110"/>
        <v>6034.9999999999991</v>
      </c>
      <c r="L660" s="73">
        <f t="shared" si="111"/>
        <v>935.00000000000011</v>
      </c>
      <c r="M660" s="153">
        <v>2584</v>
      </c>
      <c r="N660" s="71">
        <f t="shared" si="112"/>
        <v>6026.5</v>
      </c>
      <c r="O660" s="71"/>
      <c r="P660" s="71">
        <f t="shared" si="113"/>
        <v>5023.5</v>
      </c>
      <c r="Q660" s="59">
        <f t="shared" si="114"/>
        <v>13196.630000000001</v>
      </c>
      <c r="R660" s="71">
        <f t="shared" si="115"/>
        <v>12996.5</v>
      </c>
      <c r="S660" s="71">
        <f t="shared" si="109"/>
        <v>71803.37</v>
      </c>
      <c r="T660" s="74" t="s">
        <v>44</v>
      </c>
    </row>
    <row r="661" spans="1:20" s="39" customFormat="1" x14ac:dyDescent="0.25">
      <c r="A661" s="102">
        <v>655</v>
      </c>
      <c r="B661" s="55" t="s">
        <v>532</v>
      </c>
      <c r="C661" s="55" t="s">
        <v>899</v>
      </c>
      <c r="D661" s="55" t="s">
        <v>529</v>
      </c>
      <c r="E661" s="55" t="s">
        <v>146</v>
      </c>
      <c r="F661" s="56" t="s">
        <v>907</v>
      </c>
      <c r="G661" s="69">
        <v>70000</v>
      </c>
      <c r="H661" s="126">
        <v>5368.48</v>
      </c>
      <c r="I661" s="59">
        <v>25</v>
      </c>
      <c r="J661" s="130">
        <v>2009</v>
      </c>
      <c r="K661" s="118">
        <f t="shared" si="110"/>
        <v>4970</v>
      </c>
      <c r="L661" s="73">
        <f t="shared" si="111"/>
        <v>770.00000000000011</v>
      </c>
      <c r="M661" s="153">
        <v>2128</v>
      </c>
      <c r="N661" s="71">
        <f t="shared" si="112"/>
        <v>4963</v>
      </c>
      <c r="O661" s="71"/>
      <c r="P661" s="71">
        <f t="shared" si="113"/>
        <v>4137</v>
      </c>
      <c r="Q661" s="59">
        <f t="shared" si="114"/>
        <v>9530.48</v>
      </c>
      <c r="R661" s="71">
        <f t="shared" si="115"/>
        <v>10703</v>
      </c>
      <c r="S661" s="71">
        <f t="shared" si="109"/>
        <v>60469.520000000004</v>
      </c>
      <c r="T661" s="74" t="s">
        <v>44</v>
      </c>
    </row>
    <row r="662" spans="1:20" s="39" customFormat="1" x14ac:dyDescent="0.25">
      <c r="A662" s="102">
        <v>656</v>
      </c>
      <c r="B662" s="55" t="s">
        <v>530</v>
      </c>
      <c r="C662" s="55" t="s">
        <v>898</v>
      </c>
      <c r="D662" s="55" t="s">
        <v>529</v>
      </c>
      <c r="E662" s="55" t="s">
        <v>105</v>
      </c>
      <c r="F662" s="56" t="s">
        <v>907</v>
      </c>
      <c r="G662" s="69">
        <v>25000</v>
      </c>
      <c r="H662" s="125">
        <v>0</v>
      </c>
      <c r="I662" s="59">
        <v>25</v>
      </c>
      <c r="J662" s="130">
        <v>717.5</v>
      </c>
      <c r="K662" s="118">
        <f t="shared" si="110"/>
        <v>1774.9999999999998</v>
      </c>
      <c r="L662" s="73">
        <f t="shared" si="111"/>
        <v>275</v>
      </c>
      <c r="M662" s="153">
        <v>760</v>
      </c>
      <c r="N662" s="71">
        <f t="shared" si="112"/>
        <v>1772.5000000000002</v>
      </c>
      <c r="O662" s="71"/>
      <c r="P662" s="71">
        <f t="shared" si="113"/>
        <v>1477.5</v>
      </c>
      <c r="Q662" s="59">
        <f t="shared" si="114"/>
        <v>1502.5</v>
      </c>
      <c r="R662" s="71">
        <f t="shared" si="115"/>
        <v>3822.5</v>
      </c>
      <c r="S662" s="71">
        <f t="shared" si="109"/>
        <v>23497.5</v>
      </c>
      <c r="T662" s="74" t="s">
        <v>44</v>
      </c>
    </row>
    <row r="663" spans="1:20" s="39" customFormat="1" x14ac:dyDescent="0.25">
      <c r="A663" s="102">
        <v>657</v>
      </c>
      <c r="B663" s="55" t="s">
        <v>533</v>
      </c>
      <c r="C663" s="55" t="s">
        <v>899</v>
      </c>
      <c r="D663" s="55" t="s">
        <v>529</v>
      </c>
      <c r="E663" s="55" t="s">
        <v>69</v>
      </c>
      <c r="F663" s="56" t="s">
        <v>902</v>
      </c>
      <c r="G663" s="69">
        <v>18000</v>
      </c>
      <c r="H663" s="125">
        <v>0</v>
      </c>
      <c r="I663" s="59">
        <v>25</v>
      </c>
      <c r="J663" s="130">
        <v>516.6</v>
      </c>
      <c r="K663" s="118">
        <f t="shared" si="110"/>
        <v>1277.9999999999998</v>
      </c>
      <c r="L663" s="73">
        <f t="shared" si="111"/>
        <v>198.00000000000003</v>
      </c>
      <c r="M663" s="153">
        <v>547.20000000000005</v>
      </c>
      <c r="N663" s="71">
        <f t="shared" si="112"/>
        <v>1276.2</v>
      </c>
      <c r="O663" s="71"/>
      <c r="P663" s="71">
        <f t="shared" si="113"/>
        <v>1063.8000000000002</v>
      </c>
      <c r="Q663" s="59">
        <f t="shared" si="114"/>
        <v>1088.8000000000002</v>
      </c>
      <c r="R663" s="71">
        <f t="shared" si="115"/>
        <v>2752.2</v>
      </c>
      <c r="S663" s="71">
        <f t="shared" si="109"/>
        <v>16911.2</v>
      </c>
      <c r="T663" s="74" t="s">
        <v>44</v>
      </c>
    </row>
    <row r="664" spans="1:20" s="39" customFormat="1" x14ac:dyDescent="0.25">
      <c r="A664" s="102">
        <v>658</v>
      </c>
      <c r="B664" s="55" t="s">
        <v>918</v>
      </c>
      <c r="C664" s="55" t="s">
        <v>898</v>
      </c>
      <c r="D664" s="55" t="s">
        <v>529</v>
      </c>
      <c r="E664" s="55" t="s">
        <v>183</v>
      </c>
      <c r="F664" s="56" t="s">
        <v>902</v>
      </c>
      <c r="G664" s="69">
        <v>16000</v>
      </c>
      <c r="H664" s="129">
        <v>0</v>
      </c>
      <c r="I664" s="59">
        <v>25</v>
      </c>
      <c r="J664" s="130">
        <v>459.2</v>
      </c>
      <c r="K664" s="118">
        <f t="shared" si="110"/>
        <v>1136</v>
      </c>
      <c r="L664" s="73">
        <f t="shared" si="111"/>
        <v>176.00000000000003</v>
      </c>
      <c r="M664" s="153">
        <v>486.4</v>
      </c>
      <c r="N664" s="71">
        <f t="shared" si="112"/>
        <v>1134.4000000000001</v>
      </c>
      <c r="O664" s="71"/>
      <c r="P664" s="71">
        <f t="shared" si="113"/>
        <v>945.59999999999991</v>
      </c>
      <c r="Q664" s="59">
        <f t="shared" si="114"/>
        <v>970.59999999999991</v>
      </c>
      <c r="R664" s="71">
        <f t="shared" si="115"/>
        <v>2446.4</v>
      </c>
      <c r="S664" s="71">
        <f t="shared" si="109"/>
        <v>15029.4</v>
      </c>
      <c r="T664" s="74" t="s">
        <v>44</v>
      </c>
    </row>
    <row r="665" spans="1:20" s="39" customFormat="1" x14ac:dyDescent="0.25">
      <c r="A665" s="102">
        <v>659</v>
      </c>
      <c r="B665" s="55" t="s">
        <v>537</v>
      </c>
      <c r="C665" s="55" t="s">
        <v>898</v>
      </c>
      <c r="D665" s="55" t="s">
        <v>928</v>
      </c>
      <c r="E665" s="55" t="s">
        <v>823</v>
      </c>
      <c r="F665" s="56" t="s">
        <v>907</v>
      </c>
      <c r="G665" s="69">
        <v>85000</v>
      </c>
      <c r="H665" s="126">
        <v>7719.26</v>
      </c>
      <c r="I665" s="59">
        <v>25</v>
      </c>
      <c r="J665" s="130">
        <v>2439.5</v>
      </c>
      <c r="K665" s="118">
        <f t="shared" si="110"/>
        <v>6034.9999999999991</v>
      </c>
      <c r="L665" s="73">
        <f t="shared" si="111"/>
        <v>935.00000000000011</v>
      </c>
      <c r="M665" s="153">
        <v>2584</v>
      </c>
      <c r="N665" s="71">
        <f t="shared" si="112"/>
        <v>6026.5</v>
      </c>
      <c r="O665" s="71"/>
      <c r="P665" s="71">
        <f t="shared" si="113"/>
        <v>5023.5</v>
      </c>
      <c r="Q665" s="59">
        <f t="shared" si="114"/>
        <v>12767.76</v>
      </c>
      <c r="R665" s="71">
        <f t="shared" si="115"/>
        <v>12996.5</v>
      </c>
      <c r="S665" s="71">
        <f t="shared" si="109"/>
        <v>72232.240000000005</v>
      </c>
      <c r="T665" s="74" t="s">
        <v>44</v>
      </c>
    </row>
    <row r="666" spans="1:20" s="39" customFormat="1" x14ac:dyDescent="0.25">
      <c r="A666" s="102">
        <v>660</v>
      </c>
      <c r="B666" s="55" t="s">
        <v>674</v>
      </c>
      <c r="C666" s="55" t="s">
        <v>899</v>
      </c>
      <c r="D666" s="55" t="s">
        <v>928</v>
      </c>
      <c r="E666" s="55" t="s">
        <v>146</v>
      </c>
      <c r="F666" s="56" t="s">
        <v>907</v>
      </c>
      <c r="G666" s="57">
        <v>70000</v>
      </c>
      <c r="H666" s="124">
        <v>5368.48</v>
      </c>
      <c r="I666" s="59">
        <v>25</v>
      </c>
      <c r="J666" s="128">
        <v>2009</v>
      </c>
      <c r="K666" s="114">
        <f t="shared" si="110"/>
        <v>4970</v>
      </c>
      <c r="L666" s="73">
        <f t="shared" si="111"/>
        <v>770.00000000000011</v>
      </c>
      <c r="M666" s="127">
        <v>2128</v>
      </c>
      <c r="N666" s="59">
        <f t="shared" si="112"/>
        <v>4963</v>
      </c>
      <c r="O666" s="59"/>
      <c r="P666" s="59">
        <f t="shared" si="113"/>
        <v>4137</v>
      </c>
      <c r="Q666" s="59">
        <f t="shared" si="114"/>
        <v>9530.48</v>
      </c>
      <c r="R666" s="59">
        <f t="shared" si="115"/>
        <v>10703</v>
      </c>
      <c r="S666" s="59">
        <f t="shared" si="109"/>
        <v>60469.520000000004</v>
      </c>
      <c r="T666" s="74" t="s">
        <v>44</v>
      </c>
    </row>
    <row r="667" spans="1:20" s="39" customFormat="1" x14ac:dyDescent="0.25">
      <c r="A667" s="102">
        <v>661</v>
      </c>
      <c r="B667" s="55" t="s">
        <v>692</v>
      </c>
      <c r="C667" s="55" t="s">
        <v>899</v>
      </c>
      <c r="D667" s="55" t="s">
        <v>928</v>
      </c>
      <c r="E667" s="55" t="s">
        <v>146</v>
      </c>
      <c r="F667" s="56" t="s">
        <v>907</v>
      </c>
      <c r="G667" s="57">
        <v>70000</v>
      </c>
      <c r="H667" s="124">
        <v>5368.48</v>
      </c>
      <c r="I667" s="59">
        <v>25</v>
      </c>
      <c r="J667" s="128">
        <v>2009</v>
      </c>
      <c r="K667" s="114">
        <f t="shared" si="110"/>
        <v>4970</v>
      </c>
      <c r="L667" s="73">
        <f t="shared" si="111"/>
        <v>770.00000000000011</v>
      </c>
      <c r="M667" s="127">
        <v>2128</v>
      </c>
      <c r="N667" s="59">
        <f t="shared" si="112"/>
        <v>4963</v>
      </c>
      <c r="O667" s="59"/>
      <c r="P667" s="59">
        <f t="shared" si="113"/>
        <v>4137</v>
      </c>
      <c r="Q667" s="59">
        <f t="shared" si="114"/>
        <v>9530.48</v>
      </c>
      <c r="R667" s="59">
        <f t="shared" si="115"/>
        <v>10703</v>
      </c>
      <c r="S667" s="59">
        <f t="shared" si="109"/>
        <v>60469.520000000004</v>
      </c>
      <c r="T667" s="74" t="s">
        <v>44</v>
      </c>
    </row>
    <row r="668" spans="1:20" s="39" customFormat="1" x14ac:dyDescent="0.25">
      <c r="A668" s="102">
        <v>662</v>
      </c>
      <c r="B668" s="55" t="s">
        <v>973</v>
      </c>
      <c r="C668" s="55" t="s">
        <v>898</v>
      </c>
      <c r="D668" s="55" t="s">
        <v>928</v>
      </c>
      <c r="E668" s="55" t="s">
        <v>38</v>
      </c>
      <c r="F668" s="56" t="s">
        <v>906</v>
      </c>
      <c r="G668" s="69">
        <v>25000</v>
      </c>
      <c r="H668" s="129">
        <v>0</v>
      </c>
      <c r="I668" s="59">
        <v>25</v>
      </c>
      <c r="J668" s="130">
        <v>717.5</v>
      </c>
      <c r="K668" s="118">
        <f t="shared" si="110"/>
        <v>1774.9999999999998</v>
      </c>
      <c r="L668" s="73">
        <f t="shared" si="111"/>
        <v>275</v>
      </c>
      <c r="M668" s="153">
        <v>760</v>
      </c>
      <c r="N668" s="71">
        <f t="shared" si="112"/>
        <v>1772.5000000000002</v>
      </c>
      <c r="O668" s="71"/>
      <c r="P668" s="59">
        <f t="shared" si="113"/>
        <v>1477.5</v>
      </c>
      <c r="Q668" s="59">
        <f t="shared" si="114"/>
        <v>1502.5</v>
      </c>
      <c r="R668" s="71">
        <f t="shared" si="115"/>
        <v>3822.5</v>
      </c>
      <c r="S668" s="71">
        <f t="shared" si="109"/>
        <v>23497.5</v>
      </c>
      <c r="T668" s="74" t="s">
        <v>44</v>
      </c>
    </row>
    <row r="669" spans="1:20" s="39" customFormat="1" x14ac:dyDescent="0.25">
      <c r="A669" s="102">
        <v>663</v>
      </c>
      <c r="B669" s="55" t="s">
        <v>1065</v>
      </c>
      <c r="C669" s="55" t="s">
        <v>898</v>
      </c>
      <c r="D669" s="55" t="s">
        <v>928</v>
      </c>
      <c r="E669" s="55" t="s">
        <v>38</v>
      </c>
      <c r="F669" s="56" t="s">
        <v>902</v>
      </c>
      <c r="G669" s="69">
        <v>25000</v>
      </c>
      <c r="H669" s="129">
        <v>0</v>
      </c>
      <c r="I669" s="59">
        <v>25</v>
      </c>
      <c r="J669" s="130">
        <v>717.5</v>
      </c>
      <c r="K669" s="118">
        <f t="shared" si="110"/>
        <v>1774.9999999999998</v>
      </c>
      <c r="L669" s="73">
        <f t="shared" si="111"/>
        <v>275</v>
      </c>
      <c r="M669" s="153">
        <v>760</v>
      </c>
      <c r="N669" s="71">
        <f t="shared" si="112"/>
        <v>1772.5000000000002</v>
      </c>
      <c r="O669" s="71"/>
      <c r="P669" s="59">
        <f t="shared" si="113"/>
        <v>1477.5</v>
      </c>
      <c r="Q669" s="59">
        <f t="shared" si="114"/>
        <v>1502.5</v>
      </c>
      <c r="R669" s="71">
        <f t="shared" si="115"/>
        <v>3822.5</v>
      </c>
      <c r="S669" s="71">
        <f t="shared" si="109"/>
        <v>23497.5</v>
      </c>
      <c r="T669" s="74" t="s">
        <v>44</v>
      </c>
    </row>
    <row r="670" spans="1:20" s="39" customFormat="1" x14ac:dyDescent="0.25">
      <c r="A670" s="102">
        <v>664</v>
      </c>
      <c r="B670" s="55" t="s">
        <v>638</v>
      </c>
      <c r="C670" s="55" t="s">
        <v>899</v>
      </c>
      <c r="D670" s="55" t="s">
        <v>534</v>
      </c>
      <c r="E670" s="55" t="s">
        <v>826</v>
      </c>
      <c r="F670" s="56" t="s">
        <v>907</v>
      </c>
      <c r="G670" s="69">
        <v>85000</v>
      </c>
      <c r="H670" s="126">
        <v>8576.99</v>
      </c>
      <c r="I670" s="59">
        <v>25</v>
      </c>
      <c r="J670" s="130">
        <v>2439.5</v>
      </c>
      <c r="K670" s="118">
        <f t="shared" si="110"/>
        <v>6034.9999999999991</v>
      </c>
      <c r="L670" s="73">
        <f t="shared" si="111"/>
        <v>935.00000000000011</v>
      </c>
      <c r="M670" s="153">
        <v>2584</v>
      </c>
      <c r="N670" s="71">
        <f t="shared" si="112"/>
        <v>6026.5</v>
      </c>
      <c r="O670" s="71"/>
      <c r="P670" s="71">
        <f t="shared" si="113"/>
        <v>5023.5</v>
      </c>
      <c r="Q670" s="59">
        <f t="shared" si="114"/>
        <v>13625.49</v>
      </c>
      <c r="R670" s="71">
        <f t="shared" si="115"/>
        <v>12996.5</v>
      </c>
      <c r="S670" s="71">
        <f t="shared" si="109"/>
        <v>71374.509999999995</v>
      </c>
      <c r="T670" s="74" t="s">
        <v>44</v>
      </c>
    </row>
    <row r="671" spans="1:20" s="39" customFormat="1" x14ac:dyDescent="0.25">
      <c r="A671" s="102">
        <v>665</v>
      </c>
      <c r="B671" s="55" t="s">
        <v>535</v>
      </c>
      <c r="C671" s="55" t="s">
        <v>899</v>
      </c>
      <c r="D671" s="55" t="s">
        <v>534</v>
      </c>
      <c r="E671" s="55" t="s">
        <v>146</v>
      </c>
      <c r="F671" s="56" t="s">
        <v>907</v>
      </c>
      <c r="G671" s="69">
        <v>70000</v>
      </c>
      <c r="H671" s="126">
        <v>5368.48</v>
      </c>
      <c r="I671" s="59">
        <v>25</v>
      </c>
      <c r="J671" s="130">
        <v>2009</v>
      </c>
      <c r="K671" s="118">
        <f t="shared" si="110"/>
        <v>4970</v>
      </c>
      <c r="L671" s="73">
        <f t="shared" si="111"/>
        <v>770.00000000000011</v>
      </c>
      <c r="M671" s="153">
        <v>2128</v>
      </c>
      <c r="N671" s="71">
        <f t="shared" si="112"/>
        <v>4963</v>
      </c>
      <c r="O671" s="71"/>
      <c r="P671" s="71">
        <f t="shared" si="113"/>
        <v>4137</v>
      </c>
      <c r="Q671" s="59">
        <f t="shared" si="114"/>
        <v>9530.48</v>
      </c>
      <c r="R671" s="71">
        <f t="shared" si="115"/>
        <v>10703</v>
      </c>
      <c r="S671" s="71">
        <f t="shared" si="109"/>
        <v>60469.520000000004</v>
      </c>
      <c r="T671" s="74" t="s">
        <v>44</v>
      </c>
    </row>
    <row r="672" spans="1:20" s="39" customFormat="1" x14ac:dyDescent="0.25">
      <c r="A672" s="102">
        <v>666</v>
      </c>
      <c r="B672" s="55" t="s">
        <v>536</v>
      </c>
      <c r="C672" s="55" t="s">
        <v>898</v>
      </c>
      <c r="D672" s="55" t="s">
        <v>534</v>
      </c>
      <c r="E672" s="55" t="s">
        <v>146</v>
      </c>
      <c r="F672" s="56" t="s">
        <v>907</v>
      </c>
      <c r="G672" s="69">
        <v>70000</v>
      </c>
      <c r="H672" s="126">
        <v>5368.48</v>
      </c>
      <c r="I672" s="59">
        <v>25</v>
      </c>
      <c r="J672" s="130">
        <v>2009</v>
      </c>
      <c r="K672" s="118">
        <f t="shared" si="110"/>
        <v>4970</v>
      </c>
      <c r="L672" s="73">
        <f t="shared" si="111"/>
        <v>770.00000000000011</v>
      </c>
      <c r="M672" s="153">
        <v>2128</v>
      </c>
      <c r="N672" s="71">
        <f t="shared" si="112"/>
        <v>4963</v>
      </c>
      <c r="O672" s="71"/>
      <c r="P672" s="71">
        <f t="shared" si="113"/>
        <v>4137</v>
      </c>
      <c r="Q672" s="59">
        <f t="shared" si="114"/>
        <v>9530.48</v>
      </c>
      <c r="R672" s="71">
        <f t="shared" si="115"/>
        <v>10703</v>
      </c>
      <c r="S672" s="71">
        <f t="shared" si="109"/>
        <v>60469.520000000004</v>
      </c>
      <c r="T672" s="74" t="s">
        <v>44</v>
      </c>
    </row>
    <row r="673" spans="1:20" s="39" customFormat="1" x14ac:dyDescent="0.25">
      <c r="A673" s="102">
        <v>667</v>
      </c>
      <c r="B673" s="55" t="s">
        <v>538</v>
      </c>
      <c r="C673" s="55" t="s">
        <v>898</v>
      </c>
      <c r="D673" s="55" t="s">
        <v>534</v>
      </c>
      <c r="E673" s="55" t="s">
        <v>146</v>
      </c>
      <c r="F673" s="56" t="s">
        <v>907</v>
      </c>
      <c r="G673" s="69">
        <v>70000</v>
      </c>
      <c r="H673" s="126">
        <v>5368.48</v>
      </c>
      <c r="I673" s="59">
        <v>25</v>
      </c>
      <c r="J673" s="130">
        <v>2009</v>
      </c>
      <c r="K673" s="118">
        <f t="shared" si="110"/>
        <v>4970</v>
      </c>
      <c r="L673" s="73">
        <f t="shared" si="111"/>
        <v>770.00000000000011</v>
      </c>
      <c r="M673" s="153">
        <v>2128</v>
      </c>
      <c r="N673" s="71">
        <f t="shared" si="112"/>
        <v>4963</v>
      </c>
      <c r="O673" s="71"/>
      <c r="P673" s="71">
        <f t="shared" si="113"/>
        <v>4137</v>
      </c>
      <c r="Q673" s="59">
        <f t="shared" si="114"/>
        <v>9530.48</v>
      </c>
      <c r="R673" s="71">
        <f t="shared" si="115"/>
        <v>10703</v>
      </c>
      <c r="S673" s="71">
        <f t="shared" si="109"/>
        <v>60469.520000000004</v>
      </c>
      <c r="T673" s="74" t="s">
        <v>44</v>
      </c>
    </row>
    <row r="674" spans="1:20" s="39" customFormat="1" x14ac:dyDescent="0.25">
      <c r="A674" s="102">
        <v>668</v>
      </c>
      <c r="B674" s="55" t="s">
        <v>539</v>
      </c>
      <c r="C674" s="55" t="s">
        <v>898</v>
      </c>
      <c r="D674" s="55" t="s">
        <v>534</v>
      </c>
      <c r="E674" s="55" t="s">
        <v>146</v>
      </c>
      <c r="F674" s="56" t="s">
        <v>907</v>
      </c>
      <c r="G674" s="69">
        <v>70000</v>
      </c>
      <c r="H674" s="126">
        <v>5368.48</v>
      </c>
      <c r="I674" s="59">
        <v>25</v>
      </c>
      <c r="J674" s="130">
        <v>2009</v>
      </c>
      <c r="K674" s="118">
        <f t="shared" si="110"/>
        <v>4970</v>
      </c>
      <c r="L674" s="73">
        <f t="shared" si="111"/>
        <v>770.00000000000011</v>
      </c>
      <c r="M674" s="153">
        <v>2128</v>
      </c>
      <c r="N674" s="71">
        <f t="shared" si="112"/>
        <v>4963</v>
      </c>
      <c r="O674" s="71"/>
      <c r="P674" s="71">
        <f t="shared" si="113"/>
        <v>4137</v>
      </c>
      <c r="Q674" s="59">
        <f t="shared" si="114"/>
        <v>9530.48</v>
      </c>
      <c r="R674" s="71">
        <f t="shared" si="115"/>
        <v>10703</v>
      </c>
      <c r="S674" s="71">
        <f t="shared" si="109"/>
        <v>60469.520000000004</v>
      </c>
      <c r="T674" s="74" t="s">
        <v>44</v>
      </c>
    </row>
    <row r="675" spans="1:20" s="39" customFormat="1" x14ac:dyDescent="0.25">
      <c r="A675" s="102">
        <v>669</v>
      </c>
      <c r="B675" s="55" t="s">
        <v>1121</v>
      </c>
      <c r="C675" s="55" t="s">
        <v>898</v>
      </c>
      <c r="D675" s="55" t="s">
        <v>534</v>
      </c>
      <c r="E675" s="55" t="s">
        <v>183</v>
      </c>
      <c r="F675" s="56" t="s">
        <v>902</v>
      </c>
      <c r="G675" s="69">
        <v>16000</v>
      </c>
      <c r="H675" s="129">
        <v>0</v>
      </c>
      <c r="I675" s="59">
        <v>25</v>
      </c>
      <c r="J675" s="130">
        <v>459.2</v>
      </c>
      <c r="K675" s="118">
        <f t="shared" si="110"/>
        <v>1136</v>
      </c>
      <c r="L675" s="73">
        <f t="shared" si="111"/>
        <v>176.00000000000003</v>
      </c>
      <c r="M675" s="153">
        <v>486.4</v>
      </c>
      <c r="N675" s="71">
        <f t="shared" si="112"/>
        <v>1134.4000000000001</v>
      </c>
      <c r="O675" s="71"/>
      <c r="P675" s="71">
        <f t="shared" si="113"/>
        <v>945.59999999999991</v>
      </c>
      <c r="Q675" s="59">
        <f t="shared" si="114"/>
        <v>970.59999999999991</v>
      </c>
      <c r="R675" s="71">
        <f t="shared" si="115"/>
        <v>2446.4</v>
      </c>
      <c r="S675" s="71">
        <f t="shared" si="109"/>
        <v>15029.4</v>
      </c>
      <c r="T675" s="74" t="s">
        <v>44</v>
      </c>
    </row>
    <row r="676" spans="1:20" s="39" customFormat="1" x14ac:dyDescent="0.25">
      <c r="A676" s="102">
        <v>670</v>
      </c>
      <c r="B676" s="55" t="s">
        <v>1050</v>
      </c>
      <c r="C676" s="55" t="s">
        <v>899</v>
      </c>
      <c r="D676" s="55" t="s">
        <v>534</v>
      </c>
      <c r="E676" s="55" t="s">
        <v>222</v>
      </c>
      <c r="F676" s="56" t="s">
        <v>902</v>
      </c>
      <c r="G676" s="69">
        <v>18000</v>
      </c>
      <c r="H676" s="129">
        <v>0</v>
      </c>
      <c r="I676" s="59">
        <v>25</v>
      </c>
      <c r="J676" s="130">
        <v>516.6</v>
      </c>
      <c r="K676" s="118">
        <f t="shared" si="110"/>
        <v>1277.9999999999998</v>
      </c>
      <c r="L676" s="73">
        <f t="shared" si="111"/>
        <v>198.00000000000003</v>
      </c>
      <c r="M676" s="153">
        <v>547.20000000000005</v>
      </c>
      <c r="N676" s="71">
        <f t="shared" si="112"/>
        <v>1276.2</v>
      </c>
      <c r="O676" s="71"/>
      <c r="P676" s="71">
        <f t="shared" si="113"/>
        <v>1063.8000000000002</v>
      </c>
      <c r="Q676" s="59">
        <f t="shared" si="114"/>
        <v>1088.8000000000002</v>
      </c>
      <c r="R676" s="71">
        <f t="shared" si="115"/>
        <v>2752.2</v>
      </c>
      <c r="S676" s="71">
        <f t="shared" si="109"/>
        <v>16911.2</v>
      </c>
      <c r="T676" s="74" t="s">
        <v>44</v>
      </c>
    </row>
    <row r="677" spans="1:20" s="39" customFormat="1" x14ac:dyDescent="0.25">
      <c r="A677" s="102">
        <v>671</v>
      </c>
      <c r="B677" s="55" t="s">
        <v>919</v>
      </c>
      <c r="C677" s="55" t="s">
        <v>898</v>
      </c>
      <c r="D677" s="55" t="s">
        <v>534</v>
      </c>
      <c r="E677" s="55" t="s">
        <v>118</v>
      </c>
      <c r="F677" s="56" t="s">
        <v>902</v>
      </c>
      <c r="G677" s="69">
        <v>25000</v>
      </c>
      <c r="H677" s="129">
        <v>0</v>
      </c>
      <c r="I677" s="59">
        <v>25</v>
      </c>
      <c r="J677" s="130">
        <v>717.5</v>
      </c>
      <c r="K677" s="118">
        <f t="shared" si="110"/>
        <v>1774.9999999999998</v>
      </c>
      <c r="L677" s="73">
        <f t="shared" si="111"/>
        <v>275</v>
      </c>
      <c r="M677" s="153">
        <v>760</v>
      </c>
      <c r="N677" s="71">
        <f t="shared" si="112"/>
        <v>1772.5000000000002</v>
      </c>
      <c r="O677" s="71"/>
      <c r="P677" s="71">
        <f t="shared" si="113"/>
        <v>1477.5</v>
      </c>
      <c r="Q677" s="59">
        <f t="shared" si="114"/>
        <v>1502.5</v>
      </c>
      <c r="R677" s="71">
        <f t="shared" si="115"/>
        <v>3822.5</v>
      </c>
      <c r="S677" s="71">
        <f t="shared" si="109"/>
        <v>23497.5</v>
      </c>
      <c r="T677" s="74" t="s">
        <v>44</v>
      </c>
    </row>
    <row r="678" spans="1:20" s="39" customFormat="1" x14ac:dyDescent="0.25">
      <c r="A678" s="102">
        <v>672</v>
      </c>
      <c r="B678" s="55" t="s">
        <v>430</v>
      </c>
      <c r="C678" s="55" t="s">
        <v>898</v>
      </c>
      <c r="D678" s="55" t="s">
        <v>151</v>
      </c>
      <c r="E678" s="55" t="s">
        <v>823</v>
      </c>
      <c r="F678" s="56" t="s">
        <v>907</v>
      </c>
      <c r="G678" s="57">
        <v>85000</v>
      </c>
      <c r="H678" s="124">
        <v>8576.99</v>
      </c>
      <c r="I678" s="59">
        <v>25</v>
      </c>
      <c r="J678" s="128">
        <v>2439.5</v>
      </c>
      <c r="K678" s="114">
        <f t="shared" si="110"/>
        <v>6034.9999999999991</v>
      </c>
      <c r="L678" s="73">
        <f t="shared" si="111"/>
        <v>935.00000000000011</v>
      </c>
      <c r="M678" s="127">
        <v>2584</v>
      </c>
      <c r="N678" s="59">
        <f t="shared" si="112"/>
        <v>6026.5</v>
      </c>
      <c r="O678" s="59"/>
      <c r="P678" s="59">
        <f t="shared" si="113"/>
        <v>5023.5</v>
      </c>
      <c r="Q678" s="59">
        <f t="shared" si="114"/>
        <v>13625.49</v>
      </c>
      <c r="R678" s="59">
        <f t="shared" si="115"/>
        <v>12996.5</v>
      </c>
      <c r="S678" s="59">
        <f t="shared" si="109"/>
        <v>71374.509999999995</v>
      </c>
      <c r="T678" s="74" t="s">
        <v>44</v>
      </c>
    </row>
    <row r="679" spans="1:20" s="39" customFormat="1" x14ac:dyDescent="0.25">
      <c r="A679" s="102">
        <v>673</v>
      </c>
      <c r="B679" s="55" t="s">
        <v>542</v>
      </c>
      <c r="C679" s="55" t="s">
        <v>899</v>
      </c>
      <c r="D679" s="55" t="s">
        <v>151</v>
      </c>
      <c r="E679" s="55" t="s">
        <v>146</v>
      </c>
      <c r="F679" s="56" t="s">
        <v>907</v>
      </c>
      <c r="G679" s="69">
        <v>70000</v>
      </c>
      <c r="H679" s="126">
        <v>5368.48</v>
      </c>
      <c r="I679" s="59">
        <v>25</v>
      </c>
      <c r="J679" s="130">
        <v>2009</v>
      </c>
      <c r="K679" s="118">
        <f t="shared" si="110"/>
        <v>4970</v>
      </c>
      <c r="L679" s="73">
        <f t="shared" si="111"/>
        <v>770.00000000000011</v>
      </c>
      <c r="M679" s="153">
        <v>2128</v>
      </c>
      <c r="N679" s="71">
        <f t="shared" si="112"/>
        <v>4963</v>
      </c>
      <c r="O679" s="71"/>
      <c r="P679" s="71">
        <f t="shared" si="113"/>
        <v>4137</v>
      </c>
      <c r="Q679" s="59">
        <f t="shared" si="114"/>
        <v>9530.48</v>
      </c>
      <c r="R679" s="71">
        <f t="shared" si="115"/>
        <v>10703</v>
      </c>
      <c r="S679" s="71">
        <f t="shared" si="109"/>
        <v>60469.520000000004</v>
      </c>
      <c r="T679" s="74" t="s">
        <v>44</v>
      </c>
    </row>
    <row r="680" spans="1:20" s="39" customFormat="1" x14ac:dyDescent="0.25">
      <c r="A680" s="102">
        <v>674</v>
      </c>
      <c r="B680" s="55" t="s">
        <v>545</v>
      </c>
      <c r="C680" s="55" t="s">
        <v>898</v>
      </c>
      <c r="D680" s="55" t="s">
        <v>151</v>
      </c>
      <c r="E680" s="55" t="s">
        <v>146</v>
      </c>
      <c r="F680" s="56" t="s">
        <v>906</v>
      </c>
      <c r="G680" s="69">
        <v>70000</v>
      </c>
      <c r="H680" s="126">
        <v>5368.48</v>
      </c>
      <c r="I680" s="59">
        <v>25</v>
      </c>
      <c r="J680" s="130">
        <v>2009</v>
      </c>
      <c r="K680" s="118">
        <f t="shared" si="110"/>
        <v>4970</v>
      </c>
      <c r="L680" s="73">
        <f t="shared" si="111"/>
        <v>770.00000000000011</v>
      </c>
      <c r="M680" s="153">
        <v>2128</v>
      </c>
      <c r="N680" s="71">
        <f t="shared" si="112"/>
        <v>4963</v>
      </c>
      <c r="O680" s="71"/>
      <c r="P680" s="71">
        <f t="shared" si="113"/>
        <v>4137</v>
      </c>
      <c r="Q680" s="59">
        <f t="shared" si="114"/>
        <v>9530.48</v>
      </c>
      <c r="R680" s="71">
        <f t="shared" si="115"/>
        <v>10703</v>
      </c>
      <c r="S680" s="71">
        <f t="shared" si="109"/>
        <v>60469.520000000004</v>
      </c>
      <c r="T680" s="74" t="s">
        <v>44</v>
      </c>
    </row>
    <row r="681" spans="1:20" s="39" customFormat="1" x14ac:dyDescent="0.25">
      <c r="A681" s="102">
        <v>675</v>
      </c>
      <c r="B681" s="55" t="s">
        <v>541</v>
      </c>
      <c r="C681" s="55" t="s">
        <v>899</v>
      </c>
      <c r="D681" s="55" t="s">
        <v>151</v>
      </c>
      <c r="E681" s="55" t="s">
        <v>166</v>
      </c>
      <c r="F681" s="56" t="s">
        <v>907</v>
      </c>
      <c r="G681" s="69">
        <v>45000</v>
      </c>
      <c r="H681" s="130">
        <v>1148.33</v>
      </c>
      <c r="I681" s="59">
        <v>25</v>
      </c>
      <c r="J681" s="130">
        <v>1291.5</v>
      </c>
      <c r="K681" s="118">
        <f t="shared" si="110"/>
        <v>3194.9999999999995</v>
      </c>
      <c r="L681" s="73">
        <f t="shared" si="111"/>
        <v>495.00000000000006</v>
      </c>
      <c r="M681" s="153">
        <v>1368</v>
      </c>
      <c r="N681" s="71">
        <f t="shared" si="112"/>
        <v>3190.5</v>
      </c>
      <c r="O681" s="71"/>
      <c r="P681" s="71">
        <f t="shared" si="113"/>
        <v>2659.5</v>
      </c>
      <c r="Q681" s="59">
        <f t="shared" si="114"/>
        <v>3832.83</v>
      </c>
      <c r="R681" s="71">
        <f t="shared" si="115"/>
        <v>6880.5</v>
      </c>
      <c r="S681" s="71">
        <f t="shared" si="109"/>
        <v>41167.17</v>
      </c>
      <c r="T681" s="74" t="s">
        <v>44</v>
      </c>
    </row>
    <row r="682" spans="1:20" s="39" customFormat="1" x14ac:dyDescent="0.25">
      <c r="A682" s="102">
        <v>676</v>
      </c>
      <c r="B682" s="55" t="s">
        <v>543</v>
      </c>
      <c r="C682" s="55" t="s">
        <v>898</v>
      </c>
      <c r="D682" s="55" t="s">
        <v>151</v>
      </c>
      <c r="E682" s="55" t="s">
        <v>105</v>
      </c>
      <c r="F682" s="56" t="s">
        <v>907</v>
      </c>
      <c r="G682" s="69">
        <v>25000</v>
      </c>
      <c r="H682" s="129">
        <v>0</v>
      </c>
      <c r="I682" s="59">
        <v>25</v>
      </c>
      <c r="J682" s="130">
        <v>717.5</v>
      </c>
      <c r="K682" s="118">
        <f t="shared" si="110"/>
        <v>1774.9999999999998</v>
      </c>
      <c r="L682" s="73">
        <f t="shared" si="111"/>
        <v>275</v>
      </c>
      <c r="M682" s="153">
        <v>760</v>
      </c>
      <c r="N682" s="71">
        <f t="shared" si="112"/>
        <v>1772.5000000000002</v>
      </c>
      <c r="O682" s="71"/>
      <c r="P682" s="71">
        <f t="shared" si="113"/>
        <v>1477.5</v>
      </c>
      <c r="Q682" s="59">
        <f t="shared" si="114"/>
        <v>1502.5</v>
      </c>
      <c r="R682" s="71">
        <f t="shared" si="115"/>
        <v>3822.5</v>
      </c>
      <c r="S682" s="71">
        <f t="shared" si="109"/>
        <v>23497.5</v>
      </c>
      <c r="T682" s="74" t="s">
        <v>44</v>
      </c>
    </row>
    <row r="683" spans="1:20" s="39" customFormat="1" x14ac:dyDescent="0.25">
      <c r="A683" s="102">
        <v>677</v>
      </c>
      <c r="B683" s="55" t="s">
        <v>1070</v>
      </c>
      <c r="C683" s="55" t="s">
        <v>898</v>
      </c>
      <c r="D683" s="55" t="s">
        <v>151</v>
      </c>
      <c r="E683" s="55" t="s">
        <v>118</v>
      </c>
      <c r="F683" s="56" t="s">
        <v>902</v>
      </c>
      <c r="G683" s="69">
        <v>25000</v>
      </c>
      <c r="H683" s="125">
        <v>0</v>
      </c>
      <c r="I683" s="59">
        <v>25</v>
      </c>
      <c r="J683" s="130">
        <v>717.5</v>
      </c>
      <c r="K683" s="118">
        <f t="shared" si="110"/>
        <v>1774.9999999999998</v>
      </c>
      <c r="L683" s="73">
        <f t="shared" si="111"/>
        <v>275</v>
      </c>
      <c r="M683" s="153">
        <v>760</v>
      </c>
      <c r="N683" s="71">
        <f t="shared" si="112"/>
        <v>1772.5000000000002</v>
      </c>
      <c r="O683" s="71"/>
      <c r="P683" s="71">
        <f t="shared" si="113"/>
        <v>1477.5</v>
      </c>
      <c r="Q683" s="59">
        <f t="shared" si="114"/>
        <v>1502.5</v>
      </c>
      <c r="R683" s="71">
        <f t="shared" si="115"/>
        <v>3822.5</v>
      </c>
      <c r="S683" s="71">
        <f t="shared" si="109"/>
        <v>23497.5</v>
      </c>
      <c r="T683" s="74" t="s">
        <v>44</v>
      </c>
    </row>
    <row r="684" spans="1:20" s="39" customFormat="1" x14ac:dyDescent="0.25">
      <c r="A684" s="102">
        <v>678</v>
      </c>
      <c r="B684" s="55" t="s">
        <v>544</v>
      </c>
      <c r="C684" s="55" t="s">
        <v>898</v>
      </c>
      <c r="D684" s="55" t="s">
        <v>151</v>
      </c>
      <c r="E684" s="55" t="s">
        <v>137</v>
      </c>
      <c r="F684" s="56" t="s">
        <v>907</v>
      </c>
      <c r="G684" s="69">
        <v>25000</v>
      </c>
      <c r="H684" s="129">
        <v>0</v>
      </c>
      <c r="I684" s="59">
        <v>25</v>
      </c>
      <c r="J684" s="130">
        <v>717.5</v>
      </c>
      <c r="K684" s="118">
        <f t="shared" si="110"/>
        <v>1774.9999999999998</v>
      </c>
      <c r="L684" s="73">
        <f t="shared" si="111"/>
        <v>275</v>
      </c>
      <c r="M684" s="153">
        <v>760</v>
      </c>
      <c r="N684" s="71">
        <f t="shared" si="112"/>
        <v>1772.5000000000002</v>
      </c>
      <c r="O684" s="71"/>
      <c r="P684" s="71">
        <f t="shared" si="113"/>
        <v>1477.5</v>
      </c>
      <c r="Q684" s="59">
        <f t="shared" si="114"/>
        <v>1502.5</v>
      </c>
      <c r="R684" s="71">
        <f t="shared" si="115"/>
        <v>3822.5</v>
      </c>
      <c r="S684" s="71">
        <f t="shared" si="109"/>
        <v>23497.5</v>
      </c>
      <c r="T684" s="74" t="s">
        <v>44</v>
      </c>
    </row>
    <row r="685" spans="1:20" s="39" customFormat="1" x14ac:dyDescent="0.25">
      <c r="A685" s="102">
        <v>679</v>
      </c>
      <c r="B685" s="55" t="s">
        <v>920</v>
      </c>
      <c r="C685" s="55" t="s">
        <v>899</v>
      </c>
      <c r="D685" s="55" t="s">
        <v>151</v>
      </c>
      <c r="E685" s="55" t="s">
        <v>64</v>
      </c>
      <c r="F685" s="56" t="s">
        <v>906</v>
      </c>
      <c r="G685" s="57">
        <v>23000</v>
      </c>
      <c r="H685" s="129">
        <v>0</v>
      </c>
      <c r="I685" s="59">
        <v>25</v>
      </c>
      <c r="J685" s="128">
        <v>660.1</v>
      </c>
      <c r="K685" s="114">
        <f t="shared" si="110"/>
        <v>1632.9999999999998</v>
      </c>
      <c r="L685" s="73">
        <f t="shared" si="111"/>
        <v>253.00000000000003</v>
      </c>
      <c r="M685" s="127">
        <v>699.2</v>
      </c>
      <c r="N685" s="59">
        <f t="shared" si="112"/>
        <v>1630.7</v>
      </c>
      <c r="O685" s="59"/>
      <c r="P685" s="59">
        <f t="shared" si="113"/>
        <v>1359.3000000000002</v>
      </c>
      <c r="Q685" s="59">
        <f t="shared" si="114"/>
        <v>1384.3000000000002</v>
      </c>
      <c r="R685" s="71">
        <f t="shared" si="115"/>
        <v>3516.7</v>
      </c>
      <c r="S685" s="71">
        <f t="shared" si="109"/>
        <v>21615.7</v>
      </c>
      <c r="T685" s="74" t="s">
        <v>44</v>
      </c>
    </row>
    <row r="686" spans="1:20" s="39" customFormat="1" x14ac:dyDescent="0.25">
      <c r="A686" s="102">
        <v>680</v>
      </c>
      <c r="B686" s="55" t="s">
        <v>675</v>
      </c>
      <c r="C686" s="55" t="s">
        <v>899</v>
      </c>
      <c r="D686" s="55" t="s">
        <v>250</v>
      </c>
      <c r="E686" s="55" t="s">
        <v>823</v>
      </c>
      <c r="F686" s="56" t="s">
        <v>907</v>
      </c>
      <c r="G686" s="57">
        <v>85000</v>
      </c>
      <c r="H686" s="124">
        <v>8148.13</v>
      </c>
      <c r="I686" s="59">
        <v>25</v>
      </c>
      <c r="J686" s="128">
        <v>2439.5</v>
      </c>
      <c r="K686" s="114">
        <f t="shared" si="110"/>
        <v>6034.9999999999991</v>
      </c>
      <c r="L686" s="73">
        <f t="shared" si="111"/>
        <v>935.00000000000011</v>
      </c>
      <c r="M686" s="127">
        <v>2584</v>
      </c>
      <c r="N686" s="59">
        <f t="shared" si="112"/>
        <v>6026.5</v>
      </c>
      <c r="O686" s="59"/>
      <c r="P686" s="59">
        <f t="shared" si="113"/>
        <v>5023.5</v>
      </c>
      <c r="Q686" s="59">
        <f t="shared" si="114"/>
        <v>13196.630000000001</v>
      </c>
      <c r="R686" s="59">
        <f t="shared" si="115"/>
        <v>12996.5</v>
      </c>
      <c r="S686" s="59">
        <f t="shared" si="109"/>
        <v>71803.37</v>
      </c>
      <c r="T686" s="74" t="s">
        <v>44</v>
      </c>
    </row>
    <row r="687" spans="1:20" s="39" customFormat="1" x14ac:dyDescent="0.25">
      <c r="A687" s="102">
        <v>681</v>
      </c>
      <c r="B687" s="55" t="s">
        <v>546</v>
      </c>
      <c r="C687" s="55" t="s">
        <v>898</v>
      </c>
      <c r="D687" s="55" t="s">
        <v>250</v>
      </c>
      <c r="E687" s="55" t="s">
        <v>146</v>
      </c>
      <c r="F687" s="56" t="s">
        <v>907</v>
      </c>
      <c r="G687" s="57">
        <v>70000</v>
      </c>
      <c r="H687" s="124">
        <v>5368.48</v>
      </c>
      <c r="I687" s="59">
        <v>25</v>
      </c>
      <c r="J687" s="128">
        <v>2009</v>
      </c>
      <c r="K687" s="114">
        <f t="shared" si="110"/>
        <v>4970</v>
      </c>
      <c r="L687" s="73">
        <f t="shared" si="111"/>
        <v>770.00000000000011</v>
      </c>
      <c r="M687" s="127">
        <v>2128</v>
      </c>
      <c r="N687" s="59">
        <f t="shared" si="112"/>
        <v>4963</v>
      </c>
      <c r="O687" s="59"/>
      <c r="P687" s="59">
        <f t="shared" si="113"/>
        <v>4137</v>
      </c>
      <c r="Q687" s="59">
        <f t="shared" si="114"/>
        <v>9530.48</v>
      </c>
      <c r="R687" s="59">
        <f t="shared" si="115"/>
        <v>10703</v>
      </c>
      <c r="S687" s="59">
        <f t="shared" si="109"/>
        <v>60469.520000000004</v>
      </c>
      <c r="T687" s="74" t="s">
        <v>44</v>
      </c>
    </row>
    <row r="688" spans="1:20" s="39" customFormat="1" x14ac:dyDescent="0.25">
      <c r="A688" s="102">
        <v>682</v>
      </c>
      <c r="B688" s="55" t="s">
        <v>760</v>
      </c>
      <c r="C688" s="55" t="s">
        <v>898</v>
      </c>
      <c r="D688" s="55" t="s">
        <v>250</v>
      </c>
      <c r="E688" s="55" t="s">
        <v>146</v>
      </c>
      <c r="F688" s="56" t="s">
        <v>907</v>
      </c>
      <c r="G688" s="69">
        <v>70000</v>
      </c>
      <c r="H688" s="126">
        <v>5368.48</v>
      </c>
      <c r="I688" s="59">
        <v>25</v>
      </c>
      <c r="J688" s="130">
        <v>2009</v>
      </c>
      <c r="K688" s="118">
        <f t="shared" si="110"/>
        <v>4970</v>
      </c>
      <c r="L688" s="73">
        <f t="shared" si="111"/>
        <v>770.00000000000011</v>
      </c>
      <c r="M688" s="153">
        <v>2128</v>
      </c>
      <c r="N688" s="71">
        <f t="shared" si="112"/>
        <v>4963</v>
      </c>
      <c r="O688" s="71"/>
      <c r="P688" s="71">
        <f t="shared" si="113"/>
        <v>4137</v>
      </c>
      <c r="Q688" s="59">
        <f t="shared" si="114"/>
        <v>9530.48</v>
      </c>
      <c r="R688" s="71">
        <f t="shared" si="115"/>
        <v>10703</v>
      </c>
      <c r="S688" s="71">
        <f t="shared" si="109"/>
        <v>60469.520000000004</v>
      </c>
      <c r="T688" s="74" t="s">
        <v>44</v>
      </c>
    </row>
    <row r="689" spans="1:20" s="39" customFormat="1" x14ac:dyDescent="0.25">
      <c r="A689" s="102">
        <v>683</v>
      </c>
      <c r="B689" s="55" t="s">
        <v>547</v>
      </c>
      <c r="C689" s="55" t="s">
        <v>898</v>
      </c>
      <c r="D689" s="55" t="s">
        <v>250</v>
      </c>
      <c r="E689" s="55" t="s">
        <v>146</v>
      </c>
      <c r="F689" s="56" t="s">
        <v>907</v>
      </c>
      <c r="G689" s="57">
        <v>70000</v>
      </c>
      <c r="H689" s="124">
        <v>5025.38</v>
      </c>
      <c r="I689" s="59">
        <v>25</v>
      </c>
      <c r="J689" s="128">
        <v>2009</v>
      </c>
      <c r="K689" s="114">
        <f t="shared" si="110"/>
        <v>4970</v>
      </c>
      <c r="L689" s="73">
        <f t="shared" si="111"/>
        <v>770.00000000000011</v>
      </c>
      <c r="M689" s="127">
        <v>2128</v>
      </c>
      <c r="N689" s="59">
        <f t="shared" si="112"/>
        <v>4963</v>
      </c>
      <c r="O689" s="59"/>
      <c r="P689" s="59">
        <f t="shared" si="113"/>
        <v>4137</v>
      </c>
      <c r="Q689" s="59">
        <f t="shared" si="114"/>
        <v>9187.380000000001</v>
      </c>
      <c r="R689" s="59">
        <f t="shared" si="115"/>
        <v>10703</v>
      </c>
      <c r="S689" s="59">
        <f t="shared" si="109"/>
        <v>60812.619999999995</v>
      </c>
      <c r="T689" s="74" t="s">
        <v>44</v>
      </c>
    </row>
    <row r="690" spans="1:20" s="39" customFormat="1" x14ac:dyDescent="0.25">
      <c r="A690" s="102">
        <v>684</v>
      </c>
      <c r="B690" s="55" t="s">
        <v>549</v>
      </c>
      <c r="C690" s="55" t="s">
        <v>899</v>
      </c>
      <c r="D690" s="55" t="s">
        <v>250</v>
      </c>
      <c r="E690" s="55" t="s">
        <v>146</v>
      </c>
      <c r="F690" s="56" t="s">
        <v>907</v>
      </c>
      <c r="G690" s="57">
        <v>70000</v>
      </c>
      <c r="H690" s="124">
        <v>5025.38</v>
      </c>
      <c r="I690" s="59">
        <v>25</v>
      </c>
      <c r="J690" s="128">
        <v>2009</v>
      </c>
      <c r="K690" s="114">
        <f t="shared" si="110"/>
        <v>4970</v>
      </c>
      <c r="L690" s="73">
        <f t="shared" si="111"/>
        <v>770.00000000000011</v>
      </c>
      <c r="M690" s="127">
        <v>2128</v>
      </c>
      <c r="N690" s="59">
        <f t="shared" si="112"/>
        <v>4963</v>
      </c>
      <c r="O690" s="59"/>
      <c r="P690" s="59">
        <f t="shared" si="113"/>
        <v>4137</v>
      </c>
      <c r="Q690" s="59">
        <f t="shared" si="114"/>
        <v>9187.380000000001</v>
      </c>
      <c r="R690" s="59">
        <f t="shared" si="115"/>
        <v>10703</v>
      </c>
      <c r="S690" s="59">
        <f t="shared" si="109"/>
        <v>60812.619999999995</v>
      </c>
      <c r="T690" s="74" t="s">
        <v>44</v>
      </c>
    </row>
    <row r="691" spans="1:20" s="39" customFormat="1" x14ac:dyDescent="0.25">
      <c r="A691" s="102">
        <v>685</v>
      </c>
      <c r="B691" s="55" t="s">
        <v>550</v>
      </c>
      <c r="C691" s="55" t="s">
        <v>899</v>
      </c>
      <c r="D691" s="55" t="s">
        <v>250</v>
      </c>
      <c r="E691" s="55" t="s">
        <v>146</v>
      </c>
      <c r="F691" s="56" t="s">
        <v>907</v>
      </c>
      <c r="G691" s="57">
        <v>70000</v>
      </c>
      <c r="H691" s="124">
        <v>5368.48</v>
      </c>
      <c r="I691" s="59">
        <v>25</v>
      </c>
      <c r="J691" s="128">
        <v>2009</v>
      </c>
      <c r="K691" s="114">
        <f t="shared" si="110"/>
        <v>4970</v>
      </c>
      <c r="L691" s="73">
        <f t="shared" si="111"/>
        <v>770.00000000000011</v>
      </c>
      <c r="M691" s="127">
        <v>2128</v>
      </c>
      <c r="N691" s="59">
        <f t="shared" si="112"/>
        <v>4963</v>
      </c>
      <c r="O691" s="59"/>
      <c r="P691" s="59">
        <f t="shared" si="113"/>
        <v>4137</v>
      </c>
      <c r="Q691" s="59">
        <f t="shared" si="114"/>
        <v>9530.48</v>
      </c>
      <c r="R691" s="59">
        <f t="shared" si="115"/>
        <v>10703</v>
      </c>
      <c r="S691" s="59">
        <f t="shared" si="109"/>
        <v>60469.520000000004</v>
      </c>
      <c r="T691" s="74" t="s">
        <v>44</v>
      </c>
    </row>
    <row r="692" spans="1:20" s="39" customFormat="1" x14ac:dyDescent="0.25">
      <c r="A692" s="102">
        <v>686</v>
      </c>
      <c r="B692" s="55" t="s">
        <v>548</v>
      </c>
      <c r="C692" s="55" t="s">
        <v>898</v>
      </c>
      <c r="D692" s="55" t="s">
        <v>250</v>
      </c>
      <c r="E692" s="55" t="s">
        <v>38</v>
      </c>
      <c r="F692" s="56" t="s">
        <v>907</v>
      </c>
      <c r="G692" s="57">
        <v>25000</v>
      </c>
      <c r="H692" s="129">
        <v>0</v>
      </c>
      <c r="I692" s="59">
        <v>25</v>
      </c>
      <c r="J692" s="128">
        <v>717.5</v>
      </c>
      <c r="K692" s="114">
        <f t="shared" si="110"/>
        <v>1774.9999999999998</v>
      </c>
      <c r="L692" s="73">
        <f t="shared" si="111"/>
        <v>275</v>
      </c>
      <c r="M692" s="127">
        <v>760</v>
      </c>
      <c r="N692" s="59">
        <f t="shared" si="112"/>
        <v>1772.5000000000002</v>
      </c>
      <c r="O692" s="59"/>
      <c r="P692" s="59">
        <f t="shared" si="113"/>
        <v>1477.5</v>
      </c>
      <c r="Q692" s="59">
        <f t="shared" si="114"/>
        <v>1502.5</v>
      </c>
      <c r="R692" s="59">
        <f t="shared" si="115"/>
        <v>3822.5</v>
      </c>
      <c r="S692" s="59">
        <f t="shared" si="109"/>
        <v>23497.5</v>
      </c>
      <c r="T692" s="74" t="s">
        <v>44</v>
      </c>
    </row>
    <row r="693" spans="1:20" s="39" customFormat="1" x14ac:dyDescent="0.25">
      <c r="A693" s="102">
        <v>687</v>
      </c>
      <c r="B693" s="55" t="s">
        <v>551</v>
      </c>
      <c r="C693" s="55" t="s">
        <v>898</v>
      </c>
      <c r="D693" s="55" t="s">
        <v>250</v>
      </c>
      <c r="E693" s="55" t="s">
        <v>183</v>
      </c>
      <c r="F693" s="56" t="s">
        <v>902</v>
      </c>
      <c r="G693" s="57">
        <v>16000</v>
      </c>
      <c r="H693" s="129">
        <v>0</v>
      </c>
      <c r="I693" s="59">
        <v>25</v>
      </c>
      <c r="J693" s="128">
        <v>459.2</v>
      </c>
      <c r="K693" s="114">
        <f t="shared" si="110"/>
        <v>1136</v>
      </c>
      <c r="L693" s="73">
        <f t="shared" si="111"/>
        <v>176.00000000000003</v>
      </c>
      <c r="M693" s="127">
        <v>486.4</v>
      </c>
      <c r="N693" s="59">
        <f t="shared" si="112"/>
        <v>1134.4000000000001</v>
      </c>
      <c r="O693" s="59"/>
      <c r="P693" s="59">
        <f t="shared" si="113"/>
        <v>945.59999999999991</v>
      </c>
      <c r="Q693" s="59">
        <f t="shared" si="114"/>
        <v>970.59999999999991</v>
      </c>
      <c r="R693" s="59">
        <f t="shared" si="115"/>
        <v>2446.4</v>
      </c>
      <c r="S693" s="59">
        <f t="shared" si="109"/>
        <v>15029.4</v>
      </c>
      <c r="T693" s="74" t="s">
        <v>44</v>
      </c>
    </row>
    <row r="694" spans="1:20" s="39" customFormat="1" x14ac:dyDescent="0.25">
      <c r="A694" s="102">
        <v>688</v>
      </c>
      <c r="B694" s="55" t="s">
        <v>703</v>
      </c>
      <c r="C694" s="55" t="s">
        <v>898</v>
      </c>
      <c r="D694" s="55" t="s">
        <v>553</v>
      </c>
      <c r="E694" s="55" t="s">
        <v>823</v>
      </c>
      <c r="F694" s="56" t="s">
        <v>907</v>
      </c>
      <c r="G694" s="69">
        <v>85000</v>
      </c>
      <c r="H694" s="126">
        <v>7719.26</v>
      </c>
      <c r="I694" s="59">
        <v>25</v>
      </c>
      <c r="J694" s="130">
        <v>2439.5</v>
      </c>
      <c r="K694" s="118">
        <f t="shared" si="110"/>
        <v>6034.9999999999991</v>
      </c>
      <c r="L694" s="73">
        <f t="shared" si="111"/>
        <v>935.00000000000011</v>
      </c>
      <c r="M694" s="153">
        <v>2584</v>
      </c>
      <c r="N694" s="71">
        <f t="shared" si="112"/>
        <v>6026.5</v>
      </c>
      <c r="O694" s="71"/>
      <c r="P694" s="71">
        <f t="shared" si="113"/>
        <v>5023.5</v>
      </c>
      <c r="Q694" s="59">
        <f t="shared" si="114"/>
        <v>12767.76</v>
      </c>
      <c r="R694" s="71">
        <f t="shared" si="115"/>
        <v>12996.5</v>
      </c>
      <c r="S694" s="71">
        <f t="shared" si="109"/>
        <v>72232.240000000005</v>
      </c>
      <c r="T694" s="74" t="s">
        <v>44</v>
      </c>
    </row>
    <row r="695" spans="1:20" s="39" customFormat="1" x14ac:dyDescent="0.25">
      <c r="A695" s="102">
        <v>689</v>
      </c>
      <c r="B695" s="55" t="s">
        <v>660</v>
      </c>
      <c r="C695" s="55" t="s">
        <v>899</v>
      </c>
      <c r="D695" s="55" t="s">
        <v>553</v>
      </c>
      <c r="E695" s="55" t="s">
        <v>146</v>
      </c>
      <c r="F695" s="56" t="s">
        <v>907</v>
      </c>
      <c r="G695" s="69">
        <v>70000</v>
      </c>
      <c r="H695" s="126">
        <v>5025.38</v>
      </c>
      <c r="I695" s="59">
        <v>25</v>
      </c>
      <c r="J695" s="130">
        <v>2009</v>
      </c>
      <c r="K695" s="118">
        <f t="shared" si="110"/>
        <v>4970</v>
      </c>
      <c r="L695" s="73">
        <f t="shared" si="111"/>
        <v>770.00000000000011</v>
      </c>
      <c r="M695" s="153">
        <v>2128</v>
      </c>
      <c r="N695" s="71">
        <f t="shared" si="112"/>
        <v>4963</v>
      </c>
      <c r="O695" s="71"/>
      <c r="P695" s="71">
        <f t="shared" si="113"/>
        <v>4137</v>
      </c>
      <c r="Q695" s="59">
        <f t="shared" si="114"/>
        <v>9187.380000000001</v>
      </c>
      <c r="R695" s="71">
        <f t="shared" si="115"/>
        <v>10703</v>
      </c>
      <c r="S695" s="71">
        <f t="shared" si="109"/>
        <v>60812.619999999995</v>
      </c>
      <c r="T695" s="74" t="s">
        <v>44</v>
      </c>
    </row>
    <row r="696" spans="1:20" s="39" customFormat="1" x14ac:dyDescent="0.25">
      <c r="A696" s="102">
        <v>690</v>
      </c>
      <c r="B696" s="55" t="s">
        <v>555</v>
      </c>
      <c r="C696" s="55" t="s">
        <v>899</v>
      </c>
      <c r="D696" s="55" t="s">
        <v>553</v>
      </c>
      <c r="E696" s="55" t="s">
        <v>146</v>
      </c>
      <c r="F696" s="56" t="s">
        <v>907</v>
      </c>
      <c r="G696" s="69">
        <v>70000</v>
      </c>
      <c r="H696" s="126">
        <v>5368.48</v>
      </c>
      <c r="I696" s="59">
        <v>25</v>
      </c>
      <c r="J696" s="130">
        <v>2009</v>
      </c>
      <c r="K696" s="118">
        <f t="shared" si="110"/>
        <v>4970</v>
      </c>
      <c r="L696" s="73">
        <f t="shared" si="111"/>
        <v>770.00000000000011</v>
      </c>
      <c r="M696" s="153">
        <v>2128</v>
      </c>
      <c r="N696" s="71">
        <f t="shared" si="112"/>
        <v>4963</v>
      </c>
      <c r="O696" s="71"/>
      <c r="P696" s="71">
        <f t="shared" si="113"/>
        <v>4137</v>
      </c>
      <c r="Q696" s="59">
        <f t="shared" si="114"/>
        <v>9530.48</v>
      </c>
      <c r="R696" s="71">
        <f t="shared" si="115"/>
        <v>10703</v>
      </c>
      <c r="S696" s="71">
        <f t="shared" si="109"/>
        <v>60469.520000000004</v>
      </c>
      <c r="T696" s="74" t="s">
        <v>44</v>
      </c>
    </row>
    <row r="697" spans="1:20" s="39" customFormat="1" x14ac:dyDescent="0.25">
      <c r="A697" s="102">
        <v>691</v>
      </c>
      <c r="B697" s="55" t="s">
        <v>556</v>
      </c>
      <c r="C697" s="55" t="s">
        <v>899</v>
      </c>
      <c r="D697" s="55" t="s">
        <v>553</v>
      </c>
      <c r="E697" s="55" t="s">
        <v>146</v>
      </c>
      <c r="F697" s="56" t="s">
        <v>907</v>
      </c>
      <c r="G697" s="69">
        <v>70000</v>
      </c>
      <c r="H697" s="126">
        <v>4682.29</v>
      </c>
      <c r="I697" s="59">
        <v>25</v>
      </c>
      <c r="J697" s="130">
        <v>2009</v>
      </c>
      <c r="K697" s="118">
        <f t="shared" si="110"/>
        <v>4970</v>
      </c>
      <c r="L697" s="73">
        <f t="shared" si="111"/>
        <v>770.00000000000011</v>
      </c>
      <c r="M697" s="153">
        <v>2128</v>
      </c>
      <c r="N697" s="71">
        <f t="shared" si="112"/>
        <v>4963</v>
      </c>
      <c r="O697" s="71"/>
      <c r="P697" s="71">
        <f t="shared" si="113"/>
        <v>4137</v>
      </c>
      <c r="Q697" s="59">
        <f t="shared" si="114"/>
        <v>8844.2900000000009</v>
      </c>
      <c r="R697" s="71">
        <f t="shared" si="115"/>
        <v>10703</v>
      </c>
      <c r="S697" s="71">
        <f t="shared" si="109"/>
        <v>61155.71</v>
      </c>
      <c r="T697" s="74" t="s">
        <v>44</v>
      </c>
    </row>
    <row r="698" spans="1:20" s="39" customFormat="1" x14ac:dyDescent="0.25">
      <c r="A698" s="102">
        <v>692</v>
      </c>
      <c r="B698" s="55" t="s">
        <v>558</v>
      </c>
      <c r="C698" s="55" t="s">
        <v>898</v>
      </c>
      <c r="D698" s="55" t="s">
        <v>553</v>
      </c>
      <c r="E698" s="55" t="s">
        <v>146</v>
      </c>
      <c r="F698" s="56" t="s">
        <v>907</v>
      </c>
      <c r="G698" s="69">
        <v>70000</v>
      </c>
      <c r="H698" s="126">
        <v>5368.48</v>
      </c>
      <c r="I698" s="59">
        <v>25</v>
      </c>
      <c r="J698" s="130">
        <v>2009</v>
      </c>
      <c r="K698" s="118">
        <f t="shared" si="110"/>
        <v>4970</v>
      </c>
      <c r="L698" s="73">
        <f t="shared" si="111"/>
        <v>770.00000000000011</v>
      </c>
      <c r="M698" s="153">
        <v>2128</v>
      </c>
      <c r="N698" s="71">
        <f t="shared" si="112"/>
        <v>4963</v>
      </c>
      <c r="O698" s="71"/>
      <c r="P698" s="71">
        <f t="shared" si="113"/>
        <v>4137</v>
      </c>
      <c r="Q698" s="59">
        <f t="shared" si="114"/>
        <v>9530.48</v>
      </c>
      <c r="R698" s="71">
        <f t="shared" si="115"/>
        <v>10703</v>
      </c>
      <c r="S698" s="71">
        <f t="shared" ref="S698:S764" si="116">+G698-Q698</f>
        <v>60469.520000000004</v>
      </c>
      <c r="T698" s="74" t="s">
        <v>44</v>
      </c>
    </row>
    <row r="699" spans="1:20" s="39" customFormat="1" x14ac:dyDescent="0.25">
      <c r="A699" s="102">
        <v>693</v>
      </c>
      <c r="B699" s="55" t="s">
        <v>563</v>
      </c>
      <c r="C699" s="55" t="s">
        <v>899</v>
      </c>
      <c r="D699" s="55" t="s">
        <v>553</v>
      </c>
      <c r="E699" s="55" t="s">
        <v>146</v>
      </c>
      <c r="F699" s="56" t="s">
        <v>907</v>
      </c>
      <c r="G699" s="69">
        <v>70000</v>
      </c>
      <c r="H699" s="126">
        <v>5368.48</v>
      </c>
      <c r="I699" s="59">
        <v>25</v>
      </c>
      <c r="J699" s="130">
        <v>2009</v>
      </c>
      <c r="K699" s="118">
        <f t="shared" si="110"/>
        <v>4970</v>
      </c>
      <c r="L699" s="73">
        <f t="shared" si="111"/>
        <v>770.00000000000011</v>
      </c>
      <c r="M699" s="153">
        <v>2128</v>
      </c>
      <c r="N699" s="71">
        <f t="shared" si="112"/>
        <v>4963</v>
      </c>
      <c r="O699" s="71"/>
      <c r="P699" s="71">
        <f t="shared" si="113"/>
        <v>4137</v>
      </c>
      <c r="Q699" s="59">
        <f t="shared" si="114"/>
        <v>9530.48</v>
      </c>
      <c r="R699" s="71">
        <f t="shared" si="115"/>
        <v>10703</v>
      </c>
      <c r="S699" s="71">
        <f t="shared" si="116"/>
        <v>60469.520000000004</v>
      </c>
      <c r="T699" s="74" t="s">
        <v>44</v>
      </c>
    </row>
    <row r="700" spans="1:20" s="39" customFormat="1" x14ac:dyDescent="0.25">
      <c r="A700" s="102">
        <v>694</v>
      </c>
      <c r="B700" s="55" t="s">
        <v>794</v>
      </c>
      <c r="C700" s="55" t="s">
        <v>898</v>
      </c>
      <c r="D700" s="55" t="s">
        <v>553</v>
      </c>
      <c r="E700" s="55" t="s">
        <v>829</v>
      </c>
      <c r="F700" s="56" t="s">
        <v>907</v>
      </c>
      <c r="G700" s="69">
        <v>35000</v>
      </c>
      <c r="H700" s="125">
        <v>0</v>
      </c>
      <c r="I700" s="59">
        <v>25</v>
      </c>
      <c r="J700" s="130">
        <v>1004.5</v>
      </c>
      <c r="K700" s="118">
        <f t="shared" si="110"/>
        <v>2485</v>
      </c>
      <c r="L700" s="73">
        <f t="shared" si="111"/>
        <v>385.00000000000006</v>
      </c>
      <c r="M700" s="153">
        <v>1064</v>
      </c>
      <c r="N700" s="71">
        <f t="shared" si="112"/>
        <v>2481.5</v>
      </c>
      <c r="O700" s="71"/>
      <c r="P700" s="71">
        <f t="shared" si="113"/>
        <v>2068.5</v>
      </c>
      <c r="Q700" s="59">
        <f t="shared" si="114"/>
        <v>2093.5</v>
      </c>
      <c r="R700" s="71">
        <f t="shared" si="115"/>
        <v>5351.5</v>
      </c>
      <c r="S700" s="71">
        <f t="shared" si="116"/>
        <v>32906.5</v>
      </c>
      <c r="T700" s="74" t="s">
        <v>44</v>
      </c>
    </row>
    <row r="701" spans="1:20" s="39" customFormat="1" x14ac:dyDescent="0.25">
      <c r="A701" s="102">
        <v>695</v>
      </c>
      <c r="B701" s="55" t="s">
        <v>559</v>
      </c>
      <c r="C701" s="55" t="s">
        <v>898</v>
      </c>
      <c r="D701" s="55" t="s">
        <v>553</v>
      </c>
      <c r="E701" s="55" t="s">
        <v>68</v>
      </c>
      <c r="F701" s="56" t="s">
        <v>902</v>
      </c>
      <c r="G701" s="69">
        <v>25000</v>
      </c>
      <c r="H701" s="125">
        <v>0</v>
      </c>
      <c r="I701" s="59">
        <v>25</v>
      </c>
      <c r="J701" s="130">
        <v>717.5</v>
      </c>
      <c r="K701" s="118">
        <f t="shared" ref="K701:K747" si="117">+G701*7.1%</f>
        <v>1774.9999999999998</v>
      </c>
      <c r="L701" s="73">
        <f t="shared" ref="L701:L763" si="118">+G701*1.1%</f>
        <v>275</v>
      </c>
      <c r="M701" s="153">
        <v>760</v>
      </c>
      <c r="N701" s="71">
        <f t="shared" ref="N701:N763" si="119">+G701*7.09%</f>
        <v>1772.5000000000002</v>
      </c>
      <c r="O701" s="71"/>
      <c r="P701" s="71">
        <f t="shared" si="113"/>
        <v>1477.5</v>
      </c>
      <c r="Q701" s="59">
        <f t="shared" si="114"/>
        <v>1502.5</v>
      </c>
      <c r="R701" s="71">
        <f t="shared" si="115"/>
        <v>3822.5</v>
      </c>
      <c r="S701" s="71">
        <f t="shared" si="116"/>
        <v>23497.5</v>
      </c>
      <c r="T701" s="74" t="s">
        <v>44</v>
      </c>
    </row>
    <row r="702" spans="1:20" s="39" customFormat="1" x14ac:dyDescent="0.25">
      <c r="A702" s="102">
        <v>696</v>
      </c>
      <c r="B702" s="55" t="s">
        <v>940</v>
      </c>
      <c r="C702" s="55" t="s">
        <v>898</v>
      </c>
      <c r="D702" s="55" t="s">
        <v>553</v>
      </c>
      <c r="E702" s="55" t="s">
        <v>941</v>
      </c>
      <c r="F702" s="56" t="s">
        <v>902</v>
      </c>
      <c r="G702" s="69">
        <v>25000</v>
      </c>
      <c r="H702" s="125">
        <v>0</v>
      </c>
      <c r="I702" s="59">
        <v>25</v>
      </c>
      <c r="J702" s="130">
        <v>717.5</v>
      </c>
      <c r="K702" s="118">
        <f t="shared" si="117"/>
        <v>1774.9999999999998</v>
      </c>
      <c r="L702" s="73">
        <f t="shared" si="118"/>
        <v>275</v>
      </c>
      <c r="M702" s="153">
        <v>760</v>
      </c>
      <c r="N702" s="71">
        <f t="shared" si="119"/>
        <v>1772.5000000000002</v>
      </c>
      <c r="O702" s="71"/>
      <c r="P702" s="71">
        <f t="shared" si="113"/>
        <v>1477.5</v>
      </c>
      <c r="Q702" s="59">
        <f t="shared" si="114"/>
        <v>1502.5</v>
      </c>
      <c r="R702" s="71">
        <f t="shared" si="115"/>
        <v>3822.5</v>
      </c>
      <c r="S702" s="71">
        <f t="shared" si="116"/>
        <v>23497.5</v>
      </c>
      <c r="T702" s="74" t="s">
        <v>44</v>
      </c>
    </row>
    <row r="703" spans="1:20" s="39" customFormat="1" x14ac:dyDescent="0.25">
      <c r="A703" s="102">
        <v>697</v>
      </c>
      <c r="B703" s="55" t="s">
        <v>561</v>
      </c>
      <c r="C703" s="55" t="s">
        <v>898</v>
      </c>
      <c r="D703" s="55" t="s">
        <v>553</v>
      </c>
      <c r="E703" s="55" t="s">
        <v>68</v>
      </c>
      <c r="F703" s="56" t="s">
        <v>902</v>
      </c>
      <c r="G703" s="69">
        <v>25000</v>
      </c>
      <c r="H703" s="125">
        <v>0</v>
      </c>
      <c r="I703" s="59">
        <v>25</v>
      </c>
      <c r="J703" s="130">
        <v>717.5</v>
      </c>
      <c r="K703" s="118">
        <f t="shared" si="117"/>
        <v>1774.9999999999998</v>
      </c>
      <c r="L703" s="73">
        <f t="shared" si="118"/>
        <v>275</v>
      </c>
      <c r="M703" s="153">
        <v>760</v>
      </c>
      <c r="N703" s="71">
        <f t="shared" si="119"/>
        <v>1772.5000000000002</v>
      </c>
      <c r="O703" s="71"/>
      <c r="P703" s="71">
        <f t="shared" si="113"/>
        <v>1477.5</v>
      </c>
      <c r="Q703" s="59">
        <f t="shared" si="114"/>
        <v>1502.5</v>
      </c>
      <c r="R703" s="71">
        <f t="shared" si="115"/>
        <v>3822.5</v>
      </c>
      <c r="S703" s="71">
        <f t="shared" si="116"/>
        <v>23497.5</v>
      </c>
      <c r="T703" s="74" t="s">
        <v>44</v>
      </c>
    </row>
    <row r="704" spans="1:20" s="39" customFormat="1" x14ac:dyDescent="0.25">
      <c r="A704" s="102">
        <v>698</v>
      </c>
      <c r="B704" s="55" t="s">
        <v>1114</v>
      </c>
      <c r="C704" s="55" t="s">
        <v>899</v>
      </c>
      <c r="D704" s="55" t="s">
        <v>553</v>
      </c>
      <c r="E704" s="55" t="s">
        <v>68</v>
      </c>
      <c r="F704" s="56" t="s">
        <v>902</v>
      </c>
      <c r="G704" s="69">
        <v>35000</v>
      </c>
      <c r="H704" s="125">
        <v>0</v>
      </c>
      <c r="I704" s="59">
        <v>25</v>
      </c>
      <c r="J704" s="130">
        <v>1004.5</v>
      </c>
      <c r="K704" s="118">
        <f t="shared" si="117"/>
        <v>2485</v>
      </c>
      <c r="L704" s="73">
        <f t="shared" si="118"/>
        <v>385.00000000000006</v>
      </c>
      <c r="M704" s="153">
        <v>1064</v>
      </c>
      <c r="N704" s="71">
        <f t="shared" si="119"/>
        <v>2481.5</v>
      </c>
      <c r="O704" s="71"/>
      <c r="P704" s="71">
        <f t="shared" ref="P704:P767" si="120">+J704+M704</f>
        <v>2068.5</v>
      </c>
      <c r="Q704" s="59">
        <f t="shared" si="114"/>
        <v>2093.5</v>
      </c>
      <c r="R704" s="71">
        <f t="shared" si="115"/>
        <v>5351.5</v>
      </c>
      <c r="S704" s="71">
        <f t="shared" si="116"/>
        <v>32906.5</v>
      </c>
      <c r="T704" s="74" t="s">
        <v>44</v>
      </c>
    </row>
    <row r="705" spans="1:20" s="39" customFormat="1" x14ac:dyDescent="0.25">
      <c r="A705" s="102">
        <v>699</v>
      </c>
      <c r="B705" s="55" t="s">
        <v>560</v>
      </c>
      <c r="C705" s="55" t="s">
        <v>899</v>
      </c>
      <c r="D705" s="55" t="s">
        <v>553</v>
      </c>
      <c r="E705" s="55" t="s">
        <v>69</v>
      </c>
      <c r="F705" s="56" t="s">
        <v>902</v>
      </c>
      <c r="G705" s="69">
        <v>18000</v>
      </c>
      <c r="H705" s="125">
        <v>0</v>
      </c>
      <c r="I705" s="59">
        <v>25</v>
      </c>
      <c r="J705" s="130">
        <v>516.6</v>
      </c>
      <c r="K705" s="118">
        <f t="shared" si="117"/>
        <v>1277.9999999999998</v>
      </c>
      <c r="L705" s="73">
        <f t="shared" si="118"/>
        <v>198.00000000000003</v>
      </c>
      <c r="M705" s="153">
        <v>547.20000000000005</v>
      </c>
      <c r="N705" s="71">
        <f t="shared" si="119"/>
        <v>1276.2</v>
      </c>
      <c r="O705" s="71"/>
      <c r="P705" s="71">
        <f t="shared" si="120"/>
        <v>1063.8000000000002</v>
      </c>
      <c r="Q705" s="59">
        <f t="shared" si="114"/>
        <v>1088.8000000000002</v>
      </c>
      <c r="R705" s="71">
        <f t="shared" si="115"/>
        <v>2752.2</v>
      </c>
      <c r="S705" s="71">
        <f t="shared" si="116"/>
        <v>16911.2</v>
      </c>
      <c r="T705" s="74" t="s">
        <v>44</v>
      </c>
    </row>
    <row r="706" spans="1:20" s="49" customFormat="1" x14ac:dyDescent="0.25">
      <c r="A706" s="102">
        <v>700</v>
      </c>
      <c r="B706" s="55" t="s">
        <v>562</v>
      </c>
      <c r="C706" s="55" t="s">
        <v>898</v>
      </c>
      <c r="D706" s="55" t="s">
        <v>553</v>
      </c>
      <c r="E706" s="55" t="s">
        <v>183</v>
      </c>
      <c r="F706" s="56" t="s">
        <v>902</v>
      </c>
      <c r="G706" s="69">
        <v>16000</v>
      </c>
      <c r="H706" s="125">
        <v>0</v>
      </c>
      <c r="I706" s="59">
        <v>25</v>
      </c>
      <c r="J706" s="130">
        <v>459.2</v>
      </c>
      <c r="K706" s="118">
        <f t="shared" si="117"/>
        <v>1136</v>
      </c>
      <c r="L706" s="73">
        <f t="shared" si="118"/>
        <v>176.00000000000003</v>
      </c>
      <c r="M706" s="153">
        <v>486.4</v>
      </c>
      <c r="N706" s="71">
        <f t="shared" si="119"/>
        <v>1134.4000000000001</v>
      </c>
      <c r="O706" s="71"/>
      <c r="P706" s="71">
        <f t="shared" si="120"/>
        <v>945.59999999999991</v>
      </c>
      <c r="Q706" s="59">
        <f t="shared" si="114"/>
        <v>970.59999999999991</v>
      </c>
      <c r="R706" s="71">
        <f t="shared" si="115"/>
        <v>2446.4</v>
      </c>
      <c r="S706" s="71">
        <f t="shared" si="116"/>
        <v>15029.4</v>
      </c>
      <c r="T706" s="74" t="s">
        <v>44</v>
      </c>
    </row>
    <row r="707" spans="1:20" s="39" customFormat="1" x14ac:dyDescent="0.25">
      <c r="A707" s="102">
        <v>701</v>
      </c>
      <c r="B707" s="55" t="s">
        <v>482</v>
      </c>
      <c r="C707" s="55" t="s">
        <v>898</v>
      </c>
      <c r="D707" s="55" t="s">
        <v>251</v>
      </c>
      <c r="E707" s="55" t="s">
        <v>823</v>
      </c>
      <c r="F707" s="56" t="s">
        <v>907</v>
      </c>
      <c r="G707" s="57">
        <v>85000</v>
      </c>
      <c r="H707" s="124">
        <v>8576.99</v>
      </c>
      <c r="I707" s="59">
        <v>25</v>
      </c>
      <c r="J707" s="128">
        <v>2439.5</v>
      </c>
      <c r="K707" s="114">
        <f t="shared" si="117"/>
        <v>6034.9999999999991</v>
      </c>
      <c r="L707" s="73">
        <f t="shared" si="118"/>
        <v>935.00000000000011</v>
      </c>
      <c r="M707" s="127">
        <v>2584</v>
      </c>
      <c r="N707" s="59">
        <f t="shared" si="119"/>
        <v>6026.5</v>
      </c>
      <c r="O707" s="59"/>
      <c r="P707" s="59">
        <f t="shared" si="120"/>
        <v>5023.5</v>
      </c>
      <c r="Q707" s="59">
        <f t="shared" si="114"/>
        <v>13625.49</v>
      </c>
      <c r="R707" s="59">
        <f t="shared" si="115"/>
        <v>12996.5</v>
      </c>
      <c r="S707" s="59">
        <f t="shared" si="116"/>
        <v>71374.509999999995</v>
      </c>
      <c r="T707" s="74" t="s">
        <v>44</v>
      </c>
    </row>
    <row r="708" spans="1:20" s="39" customFormat="1" x14ac:dyDescent="0.25">
      <c r="A708" s="102">
        <v>702</v>
      </c>
      <c r="B708" s="55" t="s">
        <v>564</v>
      </c>
      <c r="C708" s="55" t="s">
        <v>898</v>
      </c>
      <c r="D708" s="55" t="s">
        <v>251</v>
      </c>
      <c r="E708" s="55" t="s">
        <v>146</v>
      </c>
      <c r="F708" s="56" t="s">
        <v>907</v>
      </c>
      <c r="G708" s="69">
        <v>70000</v>
      </c>
      <c r="H708" s="126">
        <v>5368.48</v>
      </c>
      <c r="I708" s="59">
        <v>25</v>
      </c>
      <c r="J708" s="130">
        <v>2009</v>
      </c>
      <c r="K708" s="118">
        <f t="shared" si="117"/>
        <v>4970</v>
      </c>
      <c r="L708" s="73">
        <f t="shared" si="118"/>
        <v>770.00000000000011</v>
      </c>
      <c r="M708" s="153">
        <v>2128</v>
      </c>
      <c r="N708" s="71">
        <f t="shared" si="119"/>
        <v>4963</v>
      </c>
      <c r="O708" s="71"/>
      <c r="P708" s="71">
        <f t="shared" si="120"/>
        <v>4137</v>
      </c>
      <c r="Q708" s="59">
        <f t="shared" si="114"/>
        <v>9530.48</v>
      </c>
      <c r="R708" s="71">
        <f t="shared" si="115"/>
        <v>10703</v>
      </c>
      <c r="S708" s="71">
        <f t="shared" si="116"/>
        <v>60469.520000000004</v>
      </c>
      <c r="T708" s="74" t="s">
        <v>44</v>
      </c>
    </row>
    <row r="709" spans="1:20" s="39" customFormat="1" x14ac:dyDescent="0.25">
      <c r="A709" s="102">
        <v>703</v>
      </c>
      <c r="B709" s="55" t="s">
        <v>565</v>
      </c>
      <c r="C709" s="55" t="s">
        <v>898</v>
      </c>
      <c r="D709" s="55" t="s">
        <v>251</v>
      </c>
      <c r="E709" s="55" t="s">
        <v>146</v>
      </c>
      <c r="F709" s="56" t="s">
        <v>907</v>
      </c>
      <c r="G709" s="69">
        <v>70000</v>
      </c>
      <c r="H709" s="126">
        <v>5368.48</v>
      </c>
      <c r="I709" s="59">
        <v>25</v>
      </c>
      <c r="J709" s="130">
        <v>2009</v>
      </c>
      <c r="K709" s="118">
        <f t="shared" si="117"/>
        <v>4970</v>
      </c>
      <c r="L709" s="73">
        <f t="shared" si="118"/>
        <v>770.00000000000011</v>
      </c>
      <c r="M709" s="153">
        <v>2128</v>
      </c>
      <c r="N709" s="71">
        <f t="shared" si="119"/>
        <v>4963</v>
      </c>
      <c r="O709" s="71"/>
      <c r="P709" s="71">
        <f t="shared" si="120"/>
        <v>4137</v>
      </c>
      <c r="Q709" s="59">
        <f t="shared" si="114"/>
        <v>9530.48</v>
      </c>
      <c r="R709" s="71">
        <f t="shared" si="115"/>
        <v>10703</v>
      </c>
      <c r="S709" s="71">
        <f t="shared" si="116"/>
        <v>60469.520000000004</v>
      </c>
      <c r="T709" s="74" t="s">
        <v>44</v>
      </c>
    </row>
    <row r="710" spans="1:20" s="39" customFormat="1" x14ac:dyDescent="0.25">
      <c r="A710" s="102">
        <v>704</v>
      </c>
      <c r="B710" s="55" t="s">
        <v>566</v>
      </c>
      <c r="C710" s="55" t="s">
        <v>899</v>
      </c>
      <c r="D710" s="55" t="s">
        <v>251</v>
      </c>
      <c r="E710" s="55" t="s">
        <v>146</v>
      </c>
      <c r="F710" s="56" t="s">
        <v>907</v>
      </c>
      <c r="G710" s="69">
        <v>70000</v>
      </c>
      <c r="H710" s="126">
        <v>5368.48</v>
      </c>
      <c r="I710" s="59">
        <v>25</v>
      </c>
      <c r="J710" s="130">
        <v>2009</v>
      </c>
      <c r="K710" s="118">
        <f t="shared" si="117"/>
        <v>4970</v>
      </c>
      <c r="L710" s="73">
        <f t="shared" si="118"/>
        <v>770.00000000000011</v>
      </c>
      <c r="M710" s="153">
        <v>2128</v>
      </c>
      <c r="N710" s="71">
        <f t="shared" si="119"/>
        <v>4963</v>
      </c>
      <c r="O710" s="71"/>
      <c r="P710" s="71">
        <f t="shared" si="120"/>
        <v>4137</v>
      </c>
      <c r="Q710" s="59">
        <f t="shared" si="114"/>
        <v>9530.48</v>
      </c>
      <c r="R710" s="71">
        <f t="shared" si="115"/>
        <v>10703</v>
      </c>
      <c r="S710" s="71">
        <f t="shared" si="116"/>
        <v>60469.520000000004</v>
      </c>
      <c r="T710" s="74" t="s">
        <v>44</v>
      </c>
    </row>
    <row r="711" spans="1:20" s="39" customFormat="1" x14ac:dyDescent="0.25">
      <c r="A711" s="102">
        <v>705</v>
      </c>
      <c r="B711" s="55" t="s">
        <v>435</v>
      </c>
      <c r="C711" s="55" t="s">
        <v>899</v>
      </c>
      <c r="D711" s="55" t="s">
        <v>251</v>
      </c>
      <c r="E711" s="55" t="s">
        <v>866</v>
      </c>
      <c r="F711" s="56" t="s">
        <v>907</v>
      </c>
      <c r="G711" s="57">
        <v>41000</v>
      </c>
      <c r="H711" s="129">
        <v>583.79</v>
      </c>
      <c r="I711" s="59">
        <v>25</v>
      </c>
      <c r="J711" s="128">
        <v>1176.7</v>
      </c>
      <c r="K711" s="114">
        <f t="shared" si="117"/>
        <v>2910.9999999999995</v>
      </c>
      <c r="L711" s="73">
        <f t="shared" si="118"/>
        <v>451.00000000000006</v>
      </c>
      <c r="M711" s="127">
        <v>1246.4000000000001</v>
      </c>
      <c r="N711" s="59">
        <f t="shared" si="119"/>
        <v>2906.9</v>
      </c>
      <c r="O711" s="59"/>
      <c r="P711" s="59">
        <f t="shared" si="120"/>
        <v>2423.1000000000004</v>
      </c>
      <c r="Q711" s="59">
        <f t="shared" si="114"/>
        <v>3031.8900000000003</v>
      </c>
      <c r="R711" s="59">
        <f t="shared" si="115"/>
        <v>6268.9</v>
      </c>
      <c r="S711" s="59">
        <f t="shared" si="116"/>
        <v>37968.11</v>
      </c>
      <c r="T711" s="74" t="s">
        <v>44</v>
      </c>
    </row>
    <row r="712" spans="1:20" s="39" customFormat="1" x14ac:dyDescent="0.25">
      <c r="A712" s="102">
        <v>706</v>
      </c>
      <c r="B712" s="55" t="s">
        <v>568</v>
      </c>
      <c r="C712" s="55" t="s">
        <v>898</v>
      </c>
      <c r="D712" s="55" t="s">
        <v>251</v>
      </c>
      <c r="E712" s="55" t="s">
        <v>105</v>
      </c>
      <c r="F712" s="56" t="s">
        <v>907</v>
      </c>
      <c r="G712" s="69">
        <v>25000</v>
      </c>
      <c r="H712" s="125">
        <v>0</v>
      </c>
      <c r="I712" s="59">
        <v>25</v>
      </c>
      <c r="J712" s="130">
        <v>717.5</v>
      </c>
      <c r="K712" s="118">
        <f t="shared" si="117"/>
        <v>1774.9999999999998</v>
      </c>
      <c r="L712" s="73">
        <f t="shared" si="118"/>
        <v>275</v>
      </c>
      <c r="M712" s="153">
        <v>760</v>
      </c>
      <c r="N712" s="71">
        <f t="shared" si="119"/>
        <v>1772.5000000000002</v>
      </c>
      <c r="O712" s="71"/>
      <c r="P712" s="71">
        <f t="shared" si="120"/>
        <v>1477.5</v>
      </c>
      <c r="Q712" s="59">
        <f t="shared" si="114"/>
        <v>1502.5</v>
      </c>
      <c r="R712" s="71">
        <f t="shared" si="115"/>
        <v>3822.5</v>
      </c>
      <c r="S712" s="71">
        <f t="shared" si="116"/>
        <v>23497.5</v>
      </c>
      <c r="T712" s="74" t="s">
        <v>44</v>
      </c>
    </row>
    <row r="713" spans="1:20" s="39" customFormat="1" x14ac:dyDescent="0.25">
      <c r="A713" s="102">
        <v>707</v>
      </c>
      <c r="B713" s="55" t="s">
        <v>569</v>
      </c>
      <c r="C713" s="55" t="s">
        <v>898</v>
      </c>
      <c r="D713" s="55" t="s">
        <v>251</v>
      </c>
      <c r="E713" s="55" t="s">
        <v>105</v>
      </c>
      <c r="F713" s="56" t="s">
        <v>907</v>
      </c>
      <c r="G713" s="69">
        <v>25000</v>
      </c>
      <c r="H713" s="125">
        <v>0</v>
      </c>
      <c r="I713" s="59">
        <v>25</v>
      </c>
      <c r="J713" s="130">
        <v>717.5</v>
      </c>
      <c r="K713" s="118">
        <f t="shared" si="117"/>
        <v>1774.9999999999998</v>
      </c>
      <c r="L713" s="73">
        <f t="shared" si="118"/>
        <v>275</v>
      </c>
      <c r="M713" s="153">
        <v>760</v>
      </c>
      <c r="N713" s="71">
        <f t="shared" si="119"/>
        <v>1772.5000000000002</v>
      </c>
      <c r="O713" s="71"/>
      <c r="P713" s="71">
        <f t="shared" si="120"/>
        <v>1477.5</v>
      </c>
      <c r="Q713" s="59">
        <f t="shared" si="114"/>
        <v>1502.5</v>
      </c>
      <c r="R713" s="71">
        <f t="shared" si="115"/>
        <v>3822.5</v>
      </c>
      <c r="S713" s="71">
        <f t="shared" si="116"/>
        <v>23497.5</v>
      </c>
      <c r="T713" s="74" t="s">
        <v>44</v>
      </c>
    </row>
    <row r="714" spans="1:20" s="39" customFormat="1" x14ac:dyDescent="0.25">
      <c r="A714" s="102">
        <v>708</v>
      </c>
      <c r="B714" s="55" t="s">
        <v>570</v>
      </c>
      <c r="C714" s="55" t="s">
        <v>899</v>
      </c>
      <c r="D714" s="55" t="s">
        <v>251</v>
      </c>
      <c r="E714" s="55" t="s">
        <v>38</v>
      </c>
      <c r="F714" s="56" t="s">
        <v>907</v>
      </c>
      <c r="G714" s="69">
        <v>25000</v>
      </c>
      <c r="H714" s="125">
        <v>0</v>
      </c>
      <c r="I714" s="59">
        <v>25</v>
      </c>
      <c r="J714" s="130">
        <v>717.5</v>
      </c>
      <c r="K714" s="118">
        <f t="shared" si="117"/>
        <v>1774.9999999999998</v>
      </c>
      <c r="L714" s="73">
        <f t="shared" si="118"/>
        <v>275</v>
      </c>
      <c r="M714" s="153">
        <v>760</v>
      </c>
      <c r="N714" s="71">
        <f t="shared" si="119"/>
        <v>1772.5000000000002</v>
      </c>
      <c r="O714" s="71"/>
      <c r="P714" s="71">
        <f t="shared" si="120"/>
        <v>1477.5</v>
      </c>
      <c r="Q714" s="59">
        <f t="shared" si="114"/>
        <v>1502.5</v>
      </c>
      <c r="R714" s="71">
        <f t="shared" si="115"/>
        <v>3822.5</v>
      </c>
      <c r="S714" s="71">
        <f t="shared" si="116"/>
        <v>23497.5</v>
      </c>
      <c r="T714" s="74" t="s">
        <v>44</v>
      </c>
    </row>
    <row r="715" spans="1:20" s="39" customFormat="1" x14ac:dyDescent="0.25">
      <c r="A715" s="102">
        <v>709</v>
      </c>
      <c r="B715" s="55" t="s">
        <v>571</v>
      </c>
      <c r="C715" s="55" t="s">
        <v>899</v>
      </c>
      <c r="D715" s="55" t="s">
        <v>251</v>
      </c>
      <c r="E715" s="55" t="s">
        <v>38</v>
      </c>
      <c r="F715" s="56" t="s">
        <v>906</v>
      </c>
      <c r="G715" s="69">
        <v>25000</v>
      </c>
      <c r="H715" s="125">
        <v>0</v>
      </c>
      <c r="I715" s="59">
        <v>25</v>
      </c>
      <c r="J715" s="130">
        <v>717.5</v>
      </c>
      <c r="K715" s="118">
        <f t="shared" si="117"/>
        <v>1774.9999999999998</v>
      </c>
      <c r="L715" s="73">
        <f t="shared" si="118"/>
        <v>275</v>
      </c>
      <c r="M715" s="153">
        <v>760</v>
      </c>
      <c r="N715" s="71">
        <f t="shared" si="119"/>
        <v>1772.5000000000002</v>
      </c>
      <c r="O715" s="71"/>
      <c r="P715" s="71">
        <f t="shared" si="120"/>
        <v>1477.5</v>
      </c>
      <c r="Q715" s="59">
        <f t="shared" si="114"/>
        <v>1502.5</v>
      </c>
      <c r="R715" s="71">
        <f t="shared" si="115"/>
        <v>3822.5</v>
      </c>
      <c r="S715" s="71">
        <f t="shared" si="116"/>
        <v>23497.5</v>
      </c>
      <c r="T715" s="74" t="s">
        <v>44</v>
      </c>
    </row>
    <row r="716" spans="1:20" s="39" customFormat="1" x14ac:dyDescent="0.25">
      <c r="A716" s="102">
        <v>710</v>
      </c>
      <c r="B716" s="55" t="s">
        <v>252</v>
      </c>
      <c r="C716" s="55" t="s">
        <v>899</v>
      </c>
      <c r="D716" s="55" t="s">
        <v>251</v>
      </c>
      <c r="E716" s="55" t="s">
        <v>183</v>
      </c>
      <c r="F716" s="56" t="s">
        <v>902</v>
      </c>
      <c r="G716" s="69">
        <v>16000</v>
      </c>
      <c r="H716" s="125">
        <v>0</v>
      </c>
      <c r="I716" s="59">
        <v>25</v>
      </c>
      <c r="J716" s="130">
        <v>459.2</v>
      </c>
      <c r="K716" s="118">
        <f t="shared" si="117"/>
        <v>1136</v>
      </c>
      <c r="L716" s="73">
        <f t="shared" si="118"/>
        <v>176.00000000000003</v>
      </c>
      <c r="M716" s="153">
        <v>486.4</v>
      </c>
      <c r="N716" s="71">
        <f t="shared" si="119"/>
        <v>1134.4000000000001</v>
      </c>
      <c r="O716" s="71"/>
      <c r="P716" s="71">
        <f t="shared" si="120"/>
        <v>945.59999999999991</v>
      </c>
      <c r="Q716" s="59">
        <f t="shared" ref="Q716:Q778" si="121">+H716+I716+J716+M716+O716</f>
        <v>970.59999999999991</v>
      </c>
      <c r="R716" s="71">
        <f t="shared" ref="R716:R778" si="122">+K716+L716+N716</f>
        <v>2446.4</v>
      </c>
      <c r="S716" s="71">
        <f t="shared" si="116"/>
        <v>15029.4</v>
      </c>
      <c r="T716" s="74" t="s">
        <v>44</v>
      </c>
    </row>
    <row r="717" spans="1:20" s="39" customFormat="1" x14ac:dyDescent="0.25">
      <c r="A717" s="102">
        <v>711</v>
      </c>
      <c r="B717" s="55" t="s">
        <v>598</v>
      </c>
      <c r="C717" s="55" t="s">
        <v>898</v>
      </c>
      <c r="D717" s="55" t="s">
        <v>337</v>
      </c>
      <c r="E717" s="55" t="s">
        <v>146</v>
      </c>
      <c r="F717" s="56" t="s">
        <v>908</v>
      </c>
      <c r="G717" s="57">
        <v>70000</v>
      </c>
      <c r="H717" s="124">
        <v>5368.48</v>
      </c>
      <c r="I717" s="59">
        <v>25</v>
      </c>
      <c r="J717" s="128">
        <v>2009</v>
      </c>
      <c r="K717" s="114">
        <f t="shared" si="117"/>
        <v>4970</v>
      </c>
      <c r="L717" s="73">
        <f t="shared" si="118"/>
        <v>770.00000000000011</v>
      </c>
      <c r="M717" s="127">
        <v>2128</v>
      </c>
      <c r="N717" s="59">
        <f t="shared" si="119"/>
        <v>4963</v>
      </c>
      <c r="O717" s="59"/>
      <c r="P717" s="59">
        <f t="shared" si="120"/>
        <v>4137</v>
      </c>
      <c r="Q717" s="59">
        <f t="shared" si="121"/>
        <v>9530.48</v>
      </c>
      <c r="R717" s="59">
        <f t="shared" si="122"/>
        <v>10703</v>
      </c>
      <c r="S717" s="59">
        <f t="shared" si="116"/>
        <v>60469.520000000004</v>
      </c>
      <c r="T717" s="74" t="s">
        <v>44</v>
      </c>
    </row>
    <row r="718" spans="1:20" s="39" customFormat="1" x14ac:dyDescent="0.25">
      <c r="A718" s="102">
        <v>712</v>
      </c>
      <c r="B718" s="55" t="s">
        <v>592</v>
      </c>
      <c r="C718" s="55" t="s">
        <v>898</v>
      </c>
      <c r="D718" s="55" t="s">
        <v>337</v>
      </c>
      <c r="E718" s="55" t="s">
        <v>823</v>
      </c>
      <c r="F718" s="56" t="s">
        <v>907</v>
      </c>
      <c r="G718" s="69">
        <v>85000</v>
      </c>
      <c r="H718" s="126">
        <v>8148.13</v>
      </c>
      <c r="I718" s="59">
        <v>25</v>
      </c>
      <c r="J718" s="130">
        <v>2439.5</v>
      </c>
      <c r="K718" s="118">
        <f t="shared" si="117"/>
        <v>6034.9999999999991</v>
      </c>
      <c r="L718" s="73">
        <f t="shared" si="118"/>
        <v>935.00000000000011</v>
      </c>
      <c r="M718" s="153">
        <v>2584</v>
      </c>
      <c r="N718" s="71">
        <f t="shared" si="119"/>
        <v>6026.5</v>
      </c>
      <c r="O718" s="71"/>
      <c r="P718" s="71">
        <f t="shared" si="120"/>
        <v>5023.5</v>
      </c>
      <c r="Q718" s="59">
        <f t="shared" si="121"/>
        <v>13196.630000000001</v>
      </c>
      <c r="R718" s="71">
        <f t="shared" si="122"/>
        <v>12996.5</v>
      </c>
      <c r="S718" s="71">
        <f t="shared" si="116"/>
        <v>71803.37</v>
      </c>
      <c r="T718" s="74" t="s">
        <v>44</v>
      </c>
    </row>
    <row r="719" spans="1:20" s="39" customFormat="1" x14ac:dyDescent="0.25">
      <c r="A719" s="102">
        <v>713</v>
      </c>
      <c r="B719" s="55" t="s">
        <v>582</v>
      </c>
      <c r="C719" s="55" t="s">
        <v>898</v>
      </c>
      <c r="D719" s="55" t="s">
        <v>337</v>
      </c>
      <c r="E719" s="55" t="s">
        <v>146</v>
      </c>
      <c r="F719" s="56" t="s">
        <v>907</v>
      </c>
      <c r="G719" s="57">
        <v>70000</v>
      </c>
      <c r="H719" s="124">
        <v>5025.38</v>
      </c>
      <c r="I719" s="59">
        <v>25</v>
      </c>
      <c r="J719" s="128">
        <v>2009</v>
      </c>
      <c r="K719" s="114">
        <f t="shared" si="117"/>
        <v>4970</v>
      </c>
      <c r="L719" s="73">
        <f t="shared" si="118"/>
        <v>770.00000000000011</v>
      </c>
      <c r="M719" s="127">
        <v>2128</v>
      </c>
      <c r="N719" s="59">
        <f t="shared" si="119"/>
        <v>4963</v>
      </c>
      <c r="O719" s="59"/>
      <c r="P719" s="59">
        <f t="shared" si="120"/>
        <v>4137</v>
      </c>
      <c r="Q719" s="59">
        <f t="shared" si="121"/>
        <v>9187.380000000001</v>
      </c>
      <c r="R719" s="59">
        <f t="shared" si="122"/>
        <v>10703</v>
      </c>
      <c r="S719" s="59">
        <f t="shared" si="116"/>
        <v>60812.619999999995</v>
      </c>
      <c r="T719" s="74" t="s">
        <v>44</v>
      </c>
    </row>
    <row r="720" spans="1:20" s="39" customFormat="1" x14ac:dyDescent="0.25">
      <c r="A720" s="102">
        <v>714</v>
      </c>
      <c r="B720" s="55" t="s">
        <v>583</v>
      </c>
      <c r="C720" s="55" t="s">
        <v>899</v>
      </c>
      <c r="D720" s="55" t="s">
        <v>337</v>
      </c>
      <c r="E720" s="55" t="s">
        <v>146</v>
      </c>
      <c r="F720" s="56" t="s">
        <v>907</v>
      </c>
      <c r="G720" s="57">
        <v>70000</v>
      </c>
      <c r="H720" s="124">
        <v>5025.38</v>
      </c>
      <c r="I720" s="59">
        <v>25</v>
      </c>
      <c r="J720" s="128">
        <v>2009</v>
      </c>
      <c r="K720" s="114">
        <f t="shared" si="117"/>
        <v>4970</v>
      </c>
      <c r="L720" s="73">
        <f t="shared" si="118"/>
        <v>770.00000000000011</v>
      </c>
      <c r="M720" s="127">
        <v>2128</v>
      </c>
      <c r="N720" s="59">
        <f t="shared" si="119"/>
        <v>4963</v>
      </c>
      <c r="O720" s="59"/>
      <c r="P720" s="59">
        <f t="shared" si="120"/>
        <v>4137</v>
      </c>
      <c r="Q720" s="59">
        <f t="shared" si="121"/>
        <v>9187.380000000001</v>
      </c>
      <c r="R720" s="59">
        <f t="shared" si="122"/>
        <v>10703</v>
      </c>
      <c r="S720" s="59">
        <f t="shared" si="116"/>
        <v>60812.619999999995</v>
      </c>
      <c r="T720" s="74" t="s">
        <v>44</v>
      </c>
    </row>
    <row r="721" spans="1:20" s="39" customFormat="1" x14ac:dyDescent="0.25">
      <c r="A721" s="102">
        <v>715</v>
      </c>
      <c r="B721" s="55" t="s">
        <v>354</v>
      </c>
      <c r="C721" s="55" t="s">
        <v>898</v>
      </c>
      <c r="D721" s="55" t="s">
        <v>337</v>
      </c>
      <c r="E721" s="55" t="s">
        <v>160</v>
      </c>
      <c r="F721" s="56" t="s">
        <v>906</v>
      </c>
      <c r="G721" s="57">
        <v>46000</v>
      </c>
      <c r="H721" s="128">
        <v>1289.46</v>
      </c>
      <c r="I721" s="59">
        <v>25</v>
      </c>
      <c r="J721" s="128">
        <v>1320.2</v>
      </c>
      <c r="K721" s="114">
        <f t="shared" si="117"/>
        <v>3265.9999999999995</v>
      </c>
      <c r="L721" s="73">
        <f t="shared" si="118"/>
        <v>506.00000000000006</v>
      </c>
      <c r="M721" s="127">
        <v>1398.4</v>
      </c>
      <c r="N721" s="59">
        <f t="shared" si="119"/>
        <v>3261.4</v>
      </c>
      <c r="O721" s="59"/>
      <c r="P721" s="59">
        <f t="shared" si="120"/>
        <v>2718.6000000000004</v>
      </c>
      <c r="Q721" s="59">
        <f t="shared" si="121"/>
        <v>4033.06</v>
      </c>
      <c r="R721" s="59">
        <f t="shared" si="122"/>
        <v>7033.4</v>
      </c>
      <c r="S721" s="59">
        <f t="shared" si="116"/>
        <v>41966.94</v>
      </c>
      <c r="T721" s="74" t="s">
        <v>44</v>
      </c>
    </row>
    <row r="722" spans="1:20" s="39" customFormat="1" x14ac:dyDescent="0.25">
      <c r="A722" s="102">
        <v>716</v>
      </c>
      <c r="B722" s="55" t="s">
        <v>1101</v>
      </c>
      <c r="C722" s="55" t="s">
        <v>898</v>
      </c>
      <c r="D722" s="55" t="s">
        <v>337</v>
      </c>
      <c r="E722" s="55" t="s">
        <v>118</v>
      </c>
      <c r="F722" s="56" t="s">
        <v>902</v>
      </c>
      <c r="G722" s="57">
        <v>25000</v>
      </c>
      <c r="H722" s="129">
        <v>0</v>
      </c>
      <c r="I722" s="59">
        <v>25</v>
      </c>
      <c r="J722" s="128">
        <v>717.5</v>
      </c>
      <c r="K722" s="114">
        <f t="shared" si="117"/>
        <v>1774.9999999999998</v>
      </c>
      <c r="L722" s="73">
        <f t="shared" si="118"/>
        <v>275</v>
      </c>
      <c r="M722" s="127">
        <v>760</v>
      </c>
      <c r="N722" s="59">
        <f t="shared" si="119"/>
        <v>1772.5000000000002</v>
      </c>
      <c r="O722" s="59"/>
      <c r="P722" s="59">
        <f t="shared" si="120"/>
        <v>1477.5</v>
      </c>
      <c r="Q722" s="59">
        <f t="shared" si="121"/>
        <v>1502.5</v>
      </c>
      <c r="R722" s="59">
        <f t="shared" si="122"/>
        <v>3822.5</v>
      </c>
      <c r="S722" s="59">
        <f t="shared" si="116"/>
        <v>23497.5</v>
      </c>
      <c r="T722" s="74" t="s">
        <v>44</v>
      </c>
    </row>
    <row r="723" spans="1:20" s="39" customFormat="1" x14ac:dyDescent="0.25">
      <c r="A723" s="102">
        <v>717</v>
      </c>
      <c r="B723" s="55" t="s">
        <v>864</v>
      </c>
      <c r="C723" s="55" t="s">
        <v>898</v>
      </c>
      <c r="D723" s="55" t="s">
        <v>337</v>
      </c>
      <c r="E723" s="55" t="s">
        <v>68</v>
      </c>
      <c r="F723" s="56" t="s">
        <v>902</v>
      </c>
      <c r="G723" s="57">
        <v>25000</v>
      </c>
      <c r="H723" s="129">
        <v>0</v>
      </c>
      <c r="I723" s="59">
        <v>25</v>
      </c>
      <c r="J723" s="128">
        <v>717.5</v>
      </c>
      <c r="K723" s="114">
        <f t="shared" si="117"/>
        <v>1774.9999999999998</v>
      </c>
      <c r="L723" s="73">
        <f t="shared" si="118"/>
        <v>275</v>
      </c>
      <c r="M723" s="127">
        <v>760</v>
      </c>
      <c r="N723" s="59">
        <f t="shared" si="119"/>
        <v>1772.5000000000002</v>
      </c>
      <c r="O723" s="59"/>
      <c r="P723" s="59">
        <f t="shared" si="120"/>
        <v>1477.5</v>
      </c>
      <c r="Q723" s="59">
        <f t="shared" si="121"/>
        <v>1502.5</v>
      </c>
      <c r="R723" s="59">
        <f t="shared" si="122"/>
        <v>3822.5</v>
      </c>
      <c r="S723" s="59">
        <f t="shared" si="116"/>
        <v>23497.5</v>
      </c>
      <c r="T723" s="74" t="s">
        <v>44</v>
      </c>
    </row>
    <row r="724" spans="1:20" s="39" customFormat="1" x14ac:dyDescent="0.25">
      <c r="A724" s="102">
        <v>718</v>
      </c>
      <c r="B724" s="55" t="s">
        <v>1041</v>
      </c>
      <c r="C724" s="55" t="s">
        <v>899</v>
      </c>
      <c r="D724" s="55" t="s">
        <v>337</v>
      </c>
      <c r="E724" s="55" t="s">
        <v>68</v>
      </c>
      <c r="F724" s="56" t="s">
        <v>902</v>
      </c>
      <c r="G724" s="57">
        <v>25000</v>
      </c>
      <c r="H724" s="129">
        <v>0</v>
      </c>
      <c r="I724" s="59">
        <v>25</v>
      </c>
      <c r="J724" s="128">
        <v>717.5</v>
      </c>
      <c r="K724" s="114">
        <f t="shared" si="117"/>
        <v>1774.9999999999998</v>
      </c>
      <c r="L724" s="73">
        <f t="shared" si="118"/>
        <v>275</v>
      </c>
      <c r="M724" s="127">
        <v>760</v>
      </c>
      <c r="N724" s="59">
        <f t="shared" si="119"/>
        <v>1772.5000000000002</v>
      </c>
      <c r="O724" s="59"/>
      <c r="P724" s="59">
        <f t="shared" si="120"/>
        <v>1477.5</v>
      </c>
      <c r="Q724" s="59">
        <f t="shared" si="121"/>
        <v>1502.5</v>
      </c>
      <c r="R724" s="59">
        <f t="shared" si="122"/>
        <v>3822.5</v>
      </c>
      <c r="S724" s="59">
        <f t="shared" si="116"/>
        <v>23497.5</v>
      </c>
      <c r="T724" s="74" t="s">
        <v>44</v>
      </c>
    </row>
    <row r="725" spans="1:20" s="39" customFormat="1" x14ac:dyDescent="0.25">
      <c r="A725" s="102">
        <v>719</v>
      </c>
      <c r="B725" s="55" t="s">
        <v>1042</v>
      </c>
      <c r="C725" s="55" t="s">
        <v>899</v>
      </c>
      <c r="D725" s="55" t="s">
        <v>337</v>
      </c>
      <c r="E725" s="55" t="s">
        <v>68</v>
      </c>
      <c r="F725" s="56" t="s">
        <v>902</v>
      </c>
      <c r="G725" s="57">
        <v>25000</v>
      </c>
      <c r="H725" s="129">
        <v>0</v>
      </c>
      <c r="I725" s="59">
        <v>25</v>
      </c>
      <c r="J725" s="128">
        <v>717.5</v>
      </c>
      <c r="K725" s="114">
        <f t="shared" si="117"/>
        <v>1774.9999999999998</v>
      </c>
      <c r="L725" s="73">
        <f t="shared" si="118"/>
        <v>275</v>
      </c>
      <c r="M725" s="127">
        <v>760</v>
      </c>
      <c r="N725" s="59">
        <f t="shared" si="119"/>
        <v>1772.5000000000002</v>
      </c>
      <c r="O725" s="59"/>
      <c r="P725" s="59">
        <f t="shared" si="120"/>
        <v>1477.5</v>
      </c>
      <c r="Q725" s="59">
        <f t="shared" si="121"/>
        <v>1502.5</v>
      </c>
      <c r="R725" s="59">
        <f t="shared" si="122"/>
        <v>3822.5</v>
      </c>
      <c r="S725" s="59">
        <f t="shared" si="116"/>
        <v>23497.5</v>
      </c>
      <c r="T725" s="74" t="s">
        <v>44</v>
      </c>
    </row>
    <row r="726" spans="1:20" s="39" customFormat="1" x14ac:dyDescent="0.25">
      <c r="A726" s="102">
        <v>720</v>
      </c>
      <c r="B726" s="55" t="s">
        <v>580</v>
      </c>
      <c r="C726" s="55" t="s">
        <v>898</v>
      </c>
      <c r="D726" s="55" t="s">
        <v>337</v>
      </c>
      <c r="E726" s="55" t="s">
        <v>183</v>
      </c>
      <c r="F726" s="56" t="s">
        <v>902</v>
      </c>
      <c r="G726" s="57">
        <v>16000</v>
      </c>
      <c r="H726" s="129">
        <v>0</v>
      </c>
      <c r="I726" s="59">
        <v>25</v>
      </c>
      <c r="J726" s="128">
        <v>459.2</v>
      </c>
      <c r="K726" s="114">
        <f t="shared" si="117"/>
        <v>1136</v>
      </c>
      <c r="L726" s="73">
        <f t="shared" si="118"/>
        <v>176.00000000000003</v>
      </c>
      <c r="M726" s="127">
        <v>486.4</v>
      </c>
      <c r="N726" s="59">
        <f t="shared" si="119"/>
        <v>1134.4000000000001</v>
      </c>
      <c r="O726" s="59"/>
      <c r="P726" s="59">
        <f t="shared" si="120"/>
        <v>945.59999999999991</v>
      </c>
      <c r="Q726" s="59">
        <f t="shared" si="121"/>
        <v>970.59999999999991</v>
      </c>
      <c r="R726" s="59">
        <f t="shared" si="122"/>
        <v>2446.4</v>
      </c>
      <c r="S726" s="59">
        <f t="shared" si="116"/>
        <v>15029.4</v>
      </c>
      <c r="T726" s="74" t="s">
        <v>44</v>
      </c>
    </row>
    <row r="727" spans="1:20" s="39" customFormat="1" x14ac:dyDescent="0.25">
      <c r="A727" s="102">
        <v>721</v>
      </c>
      <c r="B727" s="55" t="s">
        <v>590</v>
      </c>
      <c r="C727" s="55" t="s">
        <v>898</v>
      </c>
      <c r="D727" s="55" t="s">
        <v>587</v>
      </c>
      <c r="E727" s="55" t="s">
        <v>146</v>
      </c>
      <c r="F727" s="56" t="s">
        <v>907</v>
      </c>
      <c r="G727" s="69">
        <v>70000</v>
      </c>
      <c r="H727" s="128">
        <v>5025.38</v>
      </c>
      <c r="I727" s="59">
        <v>25</v>
      </c>
      <c r="J727" s="130">
        <v>2009</v>
      </c>
      <c r="K727" s="118">
        <f t="shared" si="117"/>
        <v>4970</v>
      </c>
      <c r="L727" s="73">
        <f t="shared" si="118"/>
        <v>770.00000000000011</v>
      </c>
      <c r="M727" s="153">
        <v>2128</v>
      </c>
      <c r="N727" s="71">
        <f t="shared" si="119"/>
        <v>4963</v>
      </c>
      <c r="O727" s="71"/>
      <c r="P727" s="71">
        <f t="shared" si="120"/>
        <v>4137</v>
      </c>
      <c r="Q727" s="59">
        <f t="shared" si="121"/>
        <v>9187.380000000001</v>
      </c>
      <c r="R727" s="71">
        <f t="shared" si="122"/>
        <v>10703</v>
      </c>
      <c r="S727" s="71">
        <f t="shared" si="116"/>
        <v>60812.619999999995</v>
      </c>
      <c r="T727" s="74" t="s">
        <v>44</v>
      </c>
    </row>
    <row r="728" spans="1:20" s="39" customFormat="1" x14ac:dyDescent="0.25">
      <c r="A728" s="102">
        <v>722</v>
      </c>
      <c r="B728" s="55" t="s">
        <v>429</v>
      </c>
      <c r="C728" s="55" t="s">
        <v>899</v>
      </c>
      <c r="D728" s="55" t="s">
        <v>587</v>
      </c>
      <c r="E728" s="55" t="s">
        <v>146</v>
      </c>
      <c r="F728" s="56" t="s">
        <v>907</v>
      </c>
      <c r="G728" s="57">
        <v>85000</v>
      </c>
      <c r="H728" s="124">
        <v>8148.13</v>
      </c>
      <c r="I728" s="59">
        <v>25</v>
      </c>
      <c r="J728" s="128">
        <v>2439.5</v>
      </c>
      <c r="K728" s="114">
        <f t="shared" si="117"/>
        <v>6034.9999999999991</v>
      </c>
      <c r="L728" s="73">
        <f t="shared" si="118"/>
        <v>935.00000000000011</v>
      </c>
      <c r="M728" s="127">
        <v>2584</v>
      </c>
      <c r="N728" s="59">
        <f t="shared" si="119"/>
        <v>6026.5</v>
      </c>
      <c r="O728" s="59"/>
      <c r="P728" s="59">
        <f t="shared" si="120"/>
        <v>5023.5</v>
      </c>
      <c r="Q728" s="59">
        <f t="shared" si="121"/>
        <v>13196.630000000001</v>
      </c>
      <c r="R728" s="59">
        <f t="shared" si="122"/>
        <v>12996.5</v>
      </c>
      <c r="S728" s="59">
        <f t="shared" si="116"/>
        <v>71803.37</v>
      </c>
      <c r="T728" s="74" t="s">
        <v>44</v>
      </c>
    </row>
    <row r="729" spans="1:20" s="39" customFormat="1" x14ac:dyDescent="0.25">
      <c r="A729" s="102">
        <v>723</v>
      </c>
      <c r="B729" s="55" t="s">
        <v>990</v>
      </c>
      <c r="C729" s="55" t="s">
        <v>899</v>
      </c>
      <c r="D729" s="55" t="s">
        <v>587</v>
      </c>
      <c r="E729" s="55" t="s">
        <v>146</v>
      </c>
      <c r="F729" s="56" t="s">
        <v>907</v>
      </c>
      <c r="G729" s="69">
        <v>70000</v>
      </c>
      <c r="H729" s="126">
        <v>5368.48</v>
      </c>
      <c r="I729" s="59">
        <v>25</v>
      </c>
      <c r="J729" s="130">
        <v>2009</v>
      </c>
      <c r="K729" s="118">
        <f t="shared" si="117"/>
        <v>4970</v>
      </c>
      <c r="L729" s="73">
        <f t="shared" si="118"/>
        <v>770.00000000000011</v>
      </c>
      <c r="M729" s="153">
        <v>2128</v>
      </c>
      <c r="N729" s="71">
        <f t="shared" si="119"/>
        <v>4963</v>
      </c>
      <c r="O729" s="71"/>
      <c r="P729" s="71">
        <f t="shared" si="120"/>
        <v>4137</v>
      </c>
      <c r="Q729" s="59">
        <f t="shared" si="121"/>
        <v>9530.48</v>
      </c>
      <c r="R729" s="71">
        <f t="shared" si="122"/>
        <v>10703</v>
      </c>
      <c r="S729" s="71">
        <f t="shared" si="116"/>
        <v>60469.520000000004</v>
      </c>
      <c r="T729" s="74" t="s">
        <v>44</v>
      </c>
    </row>
    <row r="730" spans="1:20" s="39" customFormat="1" x14ac:dyDescent="0.25">
      <c r="A730" s="102">
        <v>724</v>
      </c>
      <c r="B730" s="82" t="s">
        <v>1076</v>
      </c>
      <c r="C730" s="55" t="s">
        <v>898</v>
      </c>
      <c r="D730" s="55" t="s">
        <v>587</v>
      </c>
      <c r="E730" s="55" t="s">
        <v>146</v>
      </c>
      <c r="F730" s="56" t="s">
        <v>907</v>
      </c>
      <c r="G730" s="83">
        <v>70000</v>
      </c>
      <c r="H730" s="126">
        <v>5368.48</v>
      </c>
      <c r="I730" s="59">
        <v>25</v>
      </c>
      <c r="J730" s="145">
        <v>2009</v>
      </c>
      <c r="K730" s="120">
        <f t="shared" si="117"/>
        <v>4970</v>
      </c>
      <c r="L730" s="73">
        <f t="shared" si="118"/>
        <v>770.00000000000011</v>
      </c>
      <c r="M730" s="155">
        <v>2128</v>
      </c>
      <c r="N730" s="84">
        <f t="shared" si="119"/>
        <v>4963</v>
      </c>
      <c r="O730" s="84"/>
      <c r="P730" s="84">
        <f t="shared" si="120"/>
        <v>4137</v>
      </c>
      <c r="Q730" s="85">
        <f t="shared" si="121"/>
        <v>9530.48</v>
      </c>
      <c r="R730" s="84">
        <f t="shared" si="122"/>
        <v>10703</v>
      </c>
      <c r="S730" s="84">
        <f t="shared" si="116"/>
        <v>60469.520000000004</v>
      </c>
      <c r="T730" s="74" t="s">
        <v>44</v>
      </c>
    </row>
    <row r="731" spans="1:20" s="39" customFormat="1" x14ac:dyDescent="0.25">
      <c r="A731" s="102">
        <v>725</v>
      </c>
      <c r="B731" s="55" t="s">
        <v>591</v>
      </c>
      <c r="C731" s="55" t="s">
        <v>898</v>
      </c>
      <c r="D731" s="55" t="s">
        <v>587</v>
      </c>
      <c r="E731" s="55" t="s">
        <v>146</v>
      </c>
      <c r="F731" s="56" t="s">
        <v>907</v>
      </c>
      <c r="G731" s="69">
        <v>70000</v>
      </c>
      <c r="H731" s="126">
        <v>5025.38</v>
      </c>
      <c r="I731" s="59">
        <v>25</v>
      </c>
      <c r="J731" s="130">
        <v>2009</v>
      </c>
      <c r="K731" s="118">
        <f t="shared" si="117"/>
        <v>4970</v>
      </c>
      <c r="L731" s="73">
        <f t="shared" si="118"/>
        <v>770.00000000000011</v>
      </c>
      <c r="M731" s="153">
        <v>2128</v>
      </c>
      <c r="N731" s="71">
        <f t="shared" si="119"/>
        <v>4963</v>
      </c>
      <c r="O731" s="71"/>
      <c r="P731" s="71">
        <f t="shared" si="120"/>
        <v>4137</v>
      </c>
      <c r="Q731" s="59">
        <f t="shared" si="121"/>
        <v>9187.380000000001</v>
      </c>
      <c r="R731" s="71">
        <f t="shared" si="122"/>
        <v>10703</v>
      </c>
      <c r="S731" s="71">
        <f t="shared" si="116"/>
        <v>60812.619999999995</v>
      </c>
      <c r="T731" s="74" t="s">
        <v>44</v>
      </c>
    </row>
    <row r="732" spans="1:20" s="39" customFormat="1" x14ac:dyDescent="0.25">
      <c r="A732" s="102">
        <v>726</v>
      </c>
      <c r="B732" s="55" t="s">
        <v>593</v>
      </c>
      <c r="C732" s="55" t="s">
        <v>899</v>
      </c>
      <c r="D732" s="55" t="s">
        <v>587</v>
      </c>
      <c r="E732" s="55" t="s">
        <v>146</v>
      </c>
      <c r="F732" s="56" t="s">
        <v>906</v>
      </c>
      <c r="G732" s="69">
        <v>70000</v>
      </c>
      <c r="H732" s="126">
        <v>5368.48</v>
      </c>
      <c r="I732" s="59">
        <v>25</v>
      </c>
      <c r="J732" s="130">
        <v>2009</v>
      </c>
      <c r="K732" s="118">
        <f t="shared" si="117"/>
        <v>4970</v>
      </c>
      <c r="L732" s="73">
        <f t="shared" si="118"/>
        <v>770.00000000000011</v>
      </c>
      <c r="M732" s="153">
        <v>2128</v>
      </c>
      <c r="N732" s="71">
        <f t="shared" si="119"/>
        <v>4963</v>
      </c>
      <c r="O732" s="71"/>
      <c r="P732" s="71">
        <f t="shared" si="120"/>
        <v>4137</v>
      </c>
      <c r="Q732" s="59">
        <f t="shared" si="121"/>
        <v>9530.48</v>
      </c>
      <c r="R732" s="71">
        <f t="shared" si="122"/>
        <v>10703</v>
      </c>
      <c r="S732" s="71">
        <f t="shared" si="116"/>
        <v>60469.520000000004</v>
      </c>
      <c r="T732" s="74" t="s">
        <v>44</v>
      </c>
    </row>
    <row r="733" spans="1:20" s="39" customFormat="1" x14ac:dyDescent="0.25">
      <c r="A733" s="102">
        <v>727</v>
      </c>
      <c r="B733" s="55" t="s">
        <v>589</v>
      </c>
      <c r="C733" s="55" t="s">
        <v>898</v>
      </c>
      <c r="D733" s="55" t="s">
        <v>587</v>
      </c>
      <c r="E733" s="55" t="s">
        <v>166</v>
      </c>
      <c r="F733" s="56" t="s">
        <v>907</v>
      </c>
      <c r="G733" s="69">
        <v>45000</v>
      </c>
      <c r="H733" s="130">
        <v>1148.33</v>
      </c>
      <c r="I733" s="59">
        <v>25</v>
      </c>
      <c r="J733" s="130">
        <v>1291.5</v>
      </c>
      <c r="K733" s="118">
        <f t="shared" si="117"/>
        <v>3194.9999999999995</v>
      </c>
      <c r="L733" s="73">
        <f t="shared" si="118"/>
        <v>495.00000000000006</v>
      </c>
      <c r="M733" s="153">
        <v>1368</v>
      </c>
      <c r="N733" s="71">
        <f t="shared" si="119"/>
        <v>3190.5</v>
      </c>
      <c r="O733" s="71"/>
      <c r="P733" s="71">
        <f t="shared" si="120"/>
        <v>2659.5</v>
      </c>
      <c r="Q733" s="59">
        <f t="shared" si="121"/>
        <v>3832.83</v>
      </c>
      <c r="R733" s="71">
        <f t="shared" si="122"/>
        <v>6880.5</v>
      </c>
      <c r="S733" s="71">
        <f t="shared" si="116"/>
        <v>41167.17</v>
      </c>
      <c r="T733" s="74" t="s">
        <v>44</v>
      </c>
    </row>
    <row r="734" spans="1:20" x14ac:dyDescent="0.25">
      <c r="A734" s="102">
        <v>728</v>
      </c>
      <c r="B734" s="55" t="s">
        <v>1083</v>
      </c>
      <c r="C734" s="55" t="s">
        <v>898</v>
      </c>
      <c r="D734" s="55" t="s">
        <v>587</v>
      </c>
      <c r="E734" s="55" t="s">
        <v>105</v>
      </c>
      <c r="F734" s="56" t="s">
        <v>902</v>
      </c>
      <c r="G734" s="69">
        <v>25000</v>
      </c>
      <c r="H734" s="132">
        <v>0</v>
      </c>
      <c r="I734" s="68">
        <v>25</v>
      </c>
      <c r="J734" s="139">
        <v>717.5</v>
      </c>
      <c r="K734" s="119">
        <f t="shared" si="117"/>
        <v>1774.9999999999998</v>
      </c>
      <c r="L734" s="73">
        <f t="shared" si="118"/>
        <v>275</v>
      </c>
      <c r="M734" s="150">
        <v>760</v>
      </c>
      <c r="N734" s="81">
        <f t="shared" si="119"/>
        <v>1772.5000000000002</v>
      </c>
      <c r="O734" s="78"/>
      <c r="P734" s="81">
        <f t="shared" si="120"/>
        <v>1477.5</v>
      </c>
      <c r="Q734" s="68">
        <f t="shared" si="121"/>
        <v>1502.5</v>
      </c>
      <c r="R734" s="81">
        <f t="shared" si="122"/>
        <v>3822.5</v>
      </c>
      <c r="S734" s="107">
        <f t="shared" si="116"/>
        <v>23497.5</v>
      </c>
      <c r="T734" s="74" t="s">
        <v>44</v>
      </c>
    </row>
    <row r="735" spans="1:20" s="39" customFormat="1" x14ac:dyDescent="0.25">
      <c r="A735" s="102">
        <v>729</v>
      </c>
      <c r="B735" s="55" t="s">
        <v>1008</v>
      </c>
      <c r="C735" s="55" t="s">
        <v>899</v>
      </c>
      <c r="D735" s="55" t="s">
        <v>587</v>
      </c>
      <c r="E735" s="55" t="s">
        <v>64</v>
      </c>
      <c r="F735" s="56" t="s">
        <v>902</v>
      </c>
      <c r="G735" s="69">
        <v>18000</v>
      </c>
      <c r="H735" s="129">
        <v>0</v>
      </c>
      <c r="I735" s="59">
        <v>25</v>
      </c>
      <c r="J735" s="139">
        <v>516.6</v>
      </c>
      <c r="K735" s="118">
        <f t="shared" si="117"/>
        <v>1277.9999999999998</v>
      </c>
      <c r="L735" s="73">
        <f t="shared" si="118"/>
        <v>198.00000000000003</v>
      </c>
      <c r="M735" s="150">
        <v>547.20000000000005</v>
      </c>
      <c r="N735" s="71">
        <f t="shared" si="119"/>
        <v>1276.2</v>
      </c>
      <c r="O735" s="71"/>
      <c r="P735" s="71">
        <f t="shared" si="120"/>
        <v>1063.8000000000002</v>
      </c>
      <c r="Q735" s="59">
        <f t="shared" si="121"/>
        <v>1088.8000000000002</v>
      </c>
      <c r="R735" s="71">
        <f t="shared" si="122"/>
        <v>2752.2</v>
      </c>
      <c r="S735" s="71">
        <f t="shared" si="116"/>
        <v>16911.2</v>
      </c>
      <c r="T735" s="74" t="s">
        <v>44</v>
      </c>
    </row>
    <row r="736" spans="1:20" s="39" customFormat="1" x14ac:dyDescent="0.25">
      <c r="A736" s="102">
        <v>730</v>
      </c>
      <c r="B736" s="55" t="s">
        <v>588</v>
      </c>
      <c r="C736" s="55" t="s">
        <v>898</v>
      </c>
      <c r="D736" s="55" t="s">
        <v>587</v>
      </c>
      <c r="E736" s="55" t="s">
        <v>183</v>
      </c>
      <c r="F736" s="56" t="s">
        <v>907</v>
      </c>
      <c r="G736" s="69">
        <v>16000</v>
      </c>
      <c r="H736" s="125">
        <v>0</v>
      </c>
      <c r="I736" s="59">
        <v>25</v>
      </c>
      <c r="J736" s="130">
        <v>459.2</v>
      </c>
      <c r="K736" s="118">
        <f t="shared" si="117"/>
        <v>1136</v>
      </c>
      <c r="L736" s="73">
        <f t="shared" si="118"/>
        <v>176.00000000000003</v>
      </c>
      <c r="M736" s="153">
        <v>486.4</v>
      </c>
      <c r="N736" s="71">
        <f t="shared" si="119"/>
        <v>1134.4000000000001</v>
      </c>
      <c r="O736" s="71"/>
      <c r="P736" s="71">
        <f t="shared" si="120"/>
        <v>945.59999999999991</v>
      </c>
      <c r="Q736" s="59">
        <f t="shared" si="121"/>
        <v>970.59999999999991</v>
      </c>
      <c r="R736" s="71">
        <f t="shared" si="122"/>
        <v>2446.4</v>
      </c>
      <c r="S736" s="71">
        <f t="shared" si="116"/>
        <v>15029.4</v>
      </c>
      <c r="T736" s="74" t="s">
        <v>44</v>
      </c>
    </row>
    <row r="737" spans="1:4860" s="39" customFormat="1" x14ac:dyDescent="0.25">
      <c r="A737" s="102">
        <v>731</v>
      </c>
      <c r="B737" s="82" t="s">
        <v>1100</v>
      </c>
      <c r="C737" s="82" t="s">
        <v>898</v>
      </c>
      <c r="D737" s="55" t="s">
        <v>587</v>
      </c>
      <c r="E737" s="82" t="s">
        <v>183</v>
      </c>
      <c r="F737" s="86" t="s">
        <v>902</v>
      </c>
      <c r="G737" s="83">
        <v>16000</v>
      </c>
      <c r="H737" s="133">
        <v>0</v>
      </c>
      <c r="I737" s="59">
        <v>25</v>
      </c>
      <c r="J737" s="130">
        <v>459.2</v>
      </c>
      <c r="K737" s="120">
        <f t="shared" si="117"/>
        <v>1136</v>
      </c>
      <c r="L737" s="73">
        <f t="shared" si="118"/>
        <v>176.00000000000003</v>
      </c>
      <c r="M737" s="153">
        <v>486.4</v>
      </c>
      <c r="N737" s="84">
        <f t="shared" si="119"/>
        <v>1134.4000000000001</v>
      </c>
      <c r="O737" s="84"/>
      <c r="P737" s="71">
        <f t="shared" si="120"/>
        <v>945.59999999999991</v>
      </c>
      <c r="Q737" s="59">
        <f t="shared" si="121"/>
        <v>970.59999999999991</v>
      </c>
      <c r="R737" s="84">
        <f t="shared" si="122"/>
        <v>2446.4</v>
      </c>
      <c r="S737" s="71">
        <f t="shared" si="116"/>
        <v>15029.4</v>
      </c>
      <c r="T737" s="74" t="s">
        <v>44</v>
      </c>
    </row>
    <row r="738" spans="1:4860" s="39" customFormat="1" x14ac:dyDescent="0.25">
      <c r="A738" s="102">
        <v>732</v>
      </c>
      <c r="B738" s="82" t="s">
        <v>557</v>
      </c>
      <c r="C738" s="82" t="s">
        <v>899</v>
      </c>
      <c r="D738" s="82" t="s">
        <v>338</v>
      </c>
      <c r="E738" s="82" t="s">
        <v>823</v>
      </c>
      <c r="F738" s="86" t="s">
        <v>907</v>
      </c>
      <c r="G738" s="83">
        <v>85000</v>
      </c>
      <c r="H738" s="134">
        <v>8576.99</v>
      </c>
      <c r="I738" s="59">
        <v>25</v>
      </c>
      <c r="J738" s="145">
        <v>2439.5</v>
      </c>
      <c r="K738" s="120">
        <f t="shared" si="117"/>
        <v>6034.9999999999991</v>
      </c>
      <c r="L738" s="73">
        <f t="shared" si="118"/>
        <v>935.00000000000011</v>
      </c>
      <c r="M738" s="155">
        <v>2584</v>
      </c>
      <c r="N738" s="84">
        <f t="shared" si="119"/>
        <v>6026.5</v>
      </c>
      <c r="O738" s="84"/>
      <c r="P738" s="84">
        <f t="shared" si="120"/>
        <v>5023.5</v>
      </c>
      <c r="Q738" s="85">
        <f t="shared" si="121"/>
        <v>13625.49</v>
      </c>
      <c r="R738" s="84">
        <f t="shared" si="122"/>
        <v>12996.5</v>
      </c>
      <c r="S738" s="84">
        <f t="shared" si="116"/>
        <v>71374.509999999995</v>
      </c>
      <c r="T738" s="74" t="s">
        <v>44</v>
      </c>
    </row>
    <row r="739" spans="1:4860" s="38" customFormat="1" x14ac:dyDescent="0.25">
      <c r="A739" s="102">
        <v>733</v>
      </c>
      <c r="B739" s="55" t="s">
        <v>585</v>
      </c>
      <c r="C739" s="55" t="s">
        <v>899</v>
      </c>
      <c r="D739" s="55" t="s">
        <v>338</v>
      </c>
      <c r="E739" s="55" t="s">
        <v>146</v>
      </c>
      <c r="F739" s="56" t="s">
        <v>907</v>
      </c>
      <c r="G739" s="57">
        <v>70000</v>
      </c>
      <c r="H739" s="124">
        <v>5368.48</v>
      </c>
      <c r="I739" s="59">
        <v>25</v>
      </c>
      <c r="J739" s="128">
        <v>2009</v>
      </c>
      <c r="K739" s="114">
        <f t="shared" si="117"/>
        <v>4970</v>
      </c>
      <c r="L739" s="73">
        <f t="shared" si="118"/>
        <v>770.00000000000011</v>
      </c>
      <c r="M739" s="127">
        <v>2128</v>
      </c>
      <c r="N739" s="59">
        <f t="shared" si="119"/>
        <v>4963</v>
      </c>
      <c r="O739" s="59"/>
      <c r="P739" s="59">
        <f t="shared" si="120"/>
        <v>4137</v>
      </c>
      <c r="Q739" s="59">
        <f t="shared" si="121"/>
        <v>9530.48</v>
      </c>
      <c r="R739" s="59">
        <f t="shared" si="122"/>
        <v>10703</v>
      </c>
      <c r="S739" s="59">
        <f t="shared" si="116"/>
        <v>60469.520000000004</v>
      </c>
      <c r="T739" s="74" t="s">
        <v>44</v>
      </c>
      <c r="U739" s="37"/>
      <c r="V739" s="37"/>
      <c r="W739" s="37"/>
      <c r="X739" s="37"/>
      <c r="Y739" s="37"/>
      <c r="Z739" s="37"/>
      <c r="AA739" s="37"/>
      <c r="AB739" s="37"/>
      <c r="AC739" s="37"/>
      <c r="AD739" s="37"/>
      <c r="AE739" s="37"/>
      <c r="AF739" s="37"/>
      <c r="AG739" s="37"/>
      <c r="AH739" s="37"/>
      <c r="AI739" s="37"/>
      <c r="AJ739" s="37"/>
      <c r="AK739" s="37"/>
      <c r="AL739" s="37"/>
      <c r="AM739" s="37"/>
      <c r="AN739" s="37"/>
      <c r="AO739" s="37"/>
      <c r="AP739" s="37"/>
      <c r="AQ739" s="37"/>
      <c r="AR739" s="37"/>
      <c r="AS739" s="37"/>
      <c r="AT739" s="37"/>
      <c r="AU739" s="37"/>
      <c r="AV739" s="37"/>
      <c r="AW739" s="37"/>
      <c r="AX739" s="37"/>
      <c r="AY739" s="37"/>
      <c r="AZ739" s="37"/>
      <c r="BA739" s="37"/>
      <c r="BB739" s="37"/>
      <c r="BC739" s="37"/>
      <c r="BD739" s="37"/>
      <c r="BE739" s="37"/>
      <c r="BF739" s="37"/>
      <c r="BG739" s="37"/>
      <c r="BH739" s="37"/>
      <c r="BI739" s="37"/>
      <c r="BJ739" s="37"/>
      <c r="BK739" s="37"/>
      <c r="BL739" s="37"/>
      <c r="BM739" s="37"/>
      <c r="BN739" s="37"/>
      <c r="BO739" s="37"/>
      <c r="BP739" s="37"/>
      <c r="BQ739" s="37"/>
      <c r="BR739" s="37"/>
      <c r="BS739" s="37"/>
      <c r="BT739" s="37"/>
      <c r="BU739" s="37"/>
      <c r="BV739" s="37"/>
      <c r="BW739" s="37"/>
      <c r="BX739" s="37"/>
      <c r="BY739" s="37"/>
      <c r="BZ739" s="37"/>
      <c r="CA739" s="37"/>
      <c r="CB739" s="37"/>
      <c r="CC739" s="37"/>
      <c r="CD739" s="37"/>
      <c r="CE739" s="37"/>
      <c r="CF739" s="37"/>
      <c r="CG739" s="37"/>
      <c r="CH739" s="37"/>
      <c r="CI739" s="37"/>
      <c r="CJ739" s="37"/>
      <c r="CK739" s="37"/>
      <c r="CL739" s="37"/>
      <c r="CM739" s="37"/>
      <c r="CN739" s="37"/>
      <c r="CO739" s="37"/>
      <c r="CP739" s="37"/>
      <c r="CQ739" s="37"/>
      <c r="CR739" s="37"/>
      <c r="CS739" s="37"/>
      <c r="CT739" s="37"/>
      <c r="CU739" s="37"/>
      <c r="CV739" s="37"/>
      <c r="CW739" s="37"/>
      <c r="CX739" s="37"/>
      <c r="CY739" s="37"/>
      <c r="CZ739" s="37"/>
      <c r="DA739" s="37"/>
      <c r="DB739" s="37"/>
      <c r="DC739" s="37"/>
      <c r="DD739" s="37"/>
      <c r="DE739" s="37"/>
      <c r="DF739" s="37"/>
      <c r="DG739" s="37"/>
      <c r="DH739" s="37"/>
      <c r="DI739" s="37"/>
      <c r="DJ739" s="37"/>
      <c r="DK739" s="37"/>
      <c r="DL739" s="37"/>
      <c r="DM739" s="37"/>
      <c r="DN739" s="37"/>
      <c r="DO739" s="37"/>
      <c r="DP739" s="37"/>
      <c r="DQ739" s="37"/>
      <c r="DR739" s="37"/>
      <c r="DS739" s="37"/>
      <c r="DT739" s="37"/>
      <c r="DU739" s="37"/>
      <c r="DV739" s="37"/>
      <c r="DW739" s="37"/>
      <c r="DX739" s="37"/>
      <c r="DY739" s="37"/>
      <c r="DZ739" s="37"/>
      <c r="EA739" s="37"/>
      <c r="EB739" s="37"/>
      <c r="EC739" s="37"/>
      <c r="ED739" s="37"/>
      <c r="EE739" s="37"/>
      <c r="EF739" s="37"/>
      <c r="EG739" s="37"/>
      <c r="EH739" s="37"/>
      <c r="EI739" s="37"/>
      <c r="EJ739" s="37"/>
      <c r="EK739" s="37"/>
      <c r="EL739" s="37"/>
      <c r="EM739" s="37"/>
      <c r="EN739" s="37"/>
      <c r="EO739" s="37"/>
      <c r="EP739" s="37"/>
      <c r="EQ739" s="37"/>
      <c r="ER739" s="37"/>
      <c r="ES739" s="37"/>
      <c r="ET739" s="37"/>
      <c r="EU739" s="37"/>
      <c r="EV739" s="37"/>
      <c r="EW739" s="37"/>
      <c r="EX739" s="37"/>
      <c r="EY739" s="37"/>
      <c r="EZ739" s="37"/>
      <c r="FA739" s="37"/>
      <c r="FB739" s="37"/>
      <c r="FC739" s="37"/>
      <c r="FD739" s="37"/>
      <c r="FE739" s="37"/>
      <c r="FF739" s="37"/>
      <c r="FG739" s="37"/>
      <c r="FH739" s="37"/>
      <c r="FI739" s="37"/>
      <c r="FJ739" s="37"/>
      <c r="FK739" s="37"/>
      <c r="FL739" s="37"/>
      <c r="FM739" s="37"/>
      <c r="FN739" s="37"/>
      <c r="FO739" s="37"/>
      <c r="FP739" s="37"/>
      <c r="FQ739" s="37"/>
      <c r="FR739" s="37"/>
      <c r="FS739" s="37"/>
      <c r="FT739" s="37"/>
      <c r="FU739" s="37"/>
      <c r="FV739" s="37"/>
      <c r="FW739" s="37"/>
      <c r="FX739" s="37"/>
      <c r="FY739" s="37"/>
      <c r="FZ739" s="37"/>
      <c r="GA739" s="37"/>
      <c r="GB739" s="37"/>
      <c r="GC739" s="37"/>
      <c r="GD739" s="37"/>
      <c r="GE739" s="37"/>
      <c r="GF739" s="37"/>
      <c r="GG739" s="37"/>
      <c r="GH739" s="37"/>
      <c r="GI739" s="37"/>
      <c r="GJ739" s="37"/>
      <c r="GK739" s="37"/>
      <c r="GL739" s="37"/>
      <c r="GM739" s="37"/>
      <c r="GN739" s="37"/>
      <c r="GO739" s="37"/>
      <c r="GP739" s="37"/>
      <c r="GQ739" s="37"/>
      <c r="GR739" s="37"/>
      <c r="GS739" s="37"/>
      <c r="GT739" s="37"/>
      <c r="GU739" s="37"/>
      <c r="GV739" s="37"/>
      <c r="GW739" s="37"/>
      <c r="GX739" s="37"/>
      <c r="GY739" s="37"/>
      <c r="GZ739" s="37"/>
      <c r="HA739" s="37"/>
      <c r="HB739" s="37"/>
      <c r="HC739" s="37"/>
      <c r="HD739" s="37"/>
      <c r="HE739" s="37"/>
      <c r="HF739" s="37"/>
      <c r="HG739" s="37"/>
      <c r="HH739" s="37"/>
      <c r="HI739" s="37"/>
      <c r="HJ739" s="37"/>
      <c r="HK739" s="37"/>
      <c r="HL739" s="37"/>
      <c r="HM739" s="37"/>
      <c r="HN739" s="37"/>
      <c r="HO739" s="37"/>
      <c r="HP739" s="37"/>
      <c r="HQ739" s="37"/>
      <c r="HR739" s="37"/>
      <c r="HS739" s="37"/>
      <c r="HT739" s="37"/>
      <c r="HU739" s="37"/>
      <c r="HV739" s="37"/>
      <c r="HW739" s="37"/>
      <c r="HX739" s="37"/>
      <c r="HY739" s="37"/>
      <c r="HZ739" s="37"/>
      <c r="IA739" s="37"/>
      <c r="IB739" s="37"/>
      <c r="IC739" s="37"/>
      <c r="ID739" s="37"/>
      <c r="IE739" s="37"/>
      <c r="IF739" s="37"/>
      <c r="IG739" s="37"/>
      <c r="IH739" s="37"/>
      <c r="II739" s="37"/>
      <c r="IJ739" s="37"/>
      <c r="IK739" s="37"/>
      <c r="IL739" s="37"/>
      <c r="IM739" s="37"/>
      <c r="IN739" s="37"/>
      <c r="IO739" s="37"/>
      <c r="IP739" s="37"/>
      <c r="IQ739" s="37"/>
      <c r="IR739" s="37"/>
      <c r="IS739" s="37"/>
      <c r="IT739" s="37"/>
      <c r="IU739" s="37"/>
      <c r="IV739" s="37"/>
      <c r="IW739" s="37"/>
      <c r="IX739" s="37"/>
      <c r="IY739" s="37"/>
      <c r="IZ739" s="37"/>
      <c r="JA739" s="37"/>
      <c r="JB739" s="37"/>
      <c r="JC739" s="37"/>
      <c r="JD739" s="37"/>
      <c r="JE739" s="37"/>
      <c r="JF739" s="37"/>
      <c r="JG739" s="37"/>
      <c r="JH739" s="37"/>
      <c r="JI739" s="37"/>
      <c r="JJ739" s="37"/>
      <c r="JK739" s="37"/>
      <c r="JL739" s="37"/>
      <c r="JM739" s="37"/>
      <c r="JN739" s="37"/>
      <c r="JO739" s="37"/>
      <c r="JP739" s="37"/>
      <c r="JQ739" s="37"/>
      <c r="JR739" s="37"/>
      <c r="JS739" s="37"/>
      <c r="JT739" s="37"/>
      <c r="JU739" s="37"/>
      <c r="JV739" s="37"/>
      <c r="JW739" s="37"/>
      <c r="JX739" s="37"/>
      <c r="JY739" s="37"/>
      <c r="JZ739" s="37"/>
      <c r="KA739" s="37"/>
      <c r="KB739" s="37"/>
      <c r="KC739" s="37"/>
      <c r="KD739" s="37"/>
      <c r="KE739" s="37"/>
      <c r="KF739" s="37"/>
      <c r="KG739" s="37"/>
      <c r="KH739" s="37"/>
      <c r="KI739" s="37"/>
      <c r="KJ739" s="37"/>
      <c r="KK739" s="37"/>
      <c r="KL739" s="37"/>
      <c r="KM739" s="37"/>
      <c r="KN739" s="37"/>
      <c r="KO739" s="37"/>
      <c r="KP739" s="37"/>
      <c r="KQ739" s="37"/>
      <c r="KR739" s="37"/>
      <c r="KS739" s="37"/>
      <c r="KT739" s="37"/>
      <c r="KU739" s="37"/>
      <c r="KV739" s="37"/>
      <c r="KW739" s="37"/>
      <c r="KX739" s="37"/>
      <c r="KY739" s="37"/>
      <c r="KZ739" s="37"/>
      <c r="LA739" s="37"/>
      <c r="LB739" s="37"/>
      <c r="LC739" s="37"/>
      <c r="LD739" s="37"/>
      <c r="LE739" s="37"/>
      <c r="LF739" s="37"/>
      <c r="LG739" s="37"/>
      <c r="LH739" s="37"/>
      <c r="LI739" s="37"/>
      <c r="LJ739" s="37"/>
      <c r="LK739" s="37"/>
      <c r="LL739" s="37"/>
      <c r="LM739" s="37"/>
      <c r="LN739" s="37"/>
      <c r="LO739" s="37"/>
      <c r="LP739" s="37"/>
      <c r="LQ739" s="37"/>
      <c r="LR739" s="37"/>
      <c r="LS739" s="37"/>
      <c r="LT739" s="37"/>
      <c r="LU739" s="37"/>
      <c r="LV739" s="37"/>
      <c r="LW739" s="37"/>
      <c r="LX739" s="37"/>
      <c r="LY739" s="37"/>
      <c r="LZ739" s="37"/>
      <c r="MA739" s="37"/>
      <c r="MB739" s="37"/>
      <c r="MC739" s="37"/>
      <c r="MD739" s="37"/>
      <c r="ME739" s="37"/>
      <c r="MF739" s="37"/>
      <c r="MG739" s="37"/>
      <c r="MH739" s="37"/>
      <c r="MI739" s="37"/>
      <c r="MJ739" s="37"/>
      <c r="MK739" s="37"/>
      <c r="ML739" s="37"/>
      <c r="MM739" s="37"/>
      <c r="MN739" s="37"/>
      <c r="MO739" s="37"/>
      <c r="MP739" s="37"/>
      <c r="MQ739" s="37"/>
      <c r="MR739" s="37"/>
      <c r="MS739" s="37"/>
      <c r="MT739" s="37"/>
      <c r="MU739" s="37"/>
      <c r="MV739" s="37"/>
      <c r="MW739" s="37"/>
      <c r="MX739" s="37"/>
      <c r="MY739" s="37"/>
      <c r="MZ739" s="37"/>
      <c r="NA739" s="37"/>
      <c r="NB739" s="37"/>
      <c r="NC739" s="37"/>
      <c r="ND739" s="37"/>
      <c r="NE739" s="37"/>
      <c r="NF739" s="37"/>
      <c r="NG739" s="37"/>
      <c r="NH739" s="37"/>
      <c r="NI739" s="37"/>
      <c r="NJ739" s="37"/>
      <c r="NK739" s="37"/>
      <c r="NL739" s="37"/>
      <c r="NM739" s="37"/>
      <c r="NN739" s="37"/>
      <c r="NO739" s="37"/>
      <c r="NP739" s="37"/>
      <c r="NQ739" s="37"/>
      <c r="NR739" s="37"/>
      <c r="NS739" s="37"/>
      <c r="NT739" s="37"/>
      <c r="NU739" s="37"/>
      <c r="NV739" s="37"/>
      <c r="NW739" s="37"/>
      <c r="NX739" s="37"/>
      <c r="NY739" s="37"/>
      <c r="NZ739" s="37"/>
      <c r="OA739" s="37"/>
      <c r="OB739" s="37"/>
      <c r="OC739" s="37"/>
      <c r="OD739" s="37"/>
      <c r="OE739" s="37"/>
      <c r="OF739" s="37"/>
      <c r="OG739" s="37"/>
      <c r="OH739" s="37"/>
      <c r="OI739" s="37"/>
      <c r="OJ739" s="37"/>
      <c r="OK739" s="37"/>
      <c r="OL739" s="37"/>
      <c r="OM739" s="37"/>
      <c r="ON739" s="37"/>
      <c r="OO739" s="37"/>
      <c r="OP739" s="37"/>
      <c r="OQ739" s="37"/>
      <c r="OR739" s="37"/>
      <c r="OS739" s="37"/>
      <c r="OT739" s="37"/>
      <c r="OU739" s="37"/>
      <c r="OV739" s="37"/>
      <c r="OW739" s="37"/>
      <c r="OX739" s="37"/>
      <c r="OY739" s="37"/>
      <c r="OZ739" s="37"/>
      <c r="PA739" s="37"/>
      <c r="PB739" s="37"/>
      <c r="PC739" s="37"/>
      <c r="PD739" s="37"/>
      <c r="PE739" s="37"/>
      <c r="PF739" s="37"/>
      <c r="PG739" s="37"/>
      <c r="PH739" s="37"/>
      <c r="PI739" s="37"/>
      <c r="PJ739" s="37"/>
      <c r="PK739" s="37"/>
      <c r="PL739" s="37"/>
      <c r="PM739" s="37"/>
      <c r="PN739" s="37"/>
      <c r="PO739" s="37"/>
      <c r="PP739" s="37"/>
      <c r="PQ739" s="37"/>
      <c r="PR739" s="37"/>
      <c r="PS739" s="37"/>
      <c r="PT739" s="37"/>
      <c r="PU739" s="37"/>
      <c r="PV739" s="37"/>
      <c r="PW739" s="37"/>
      <c r="PX739" s="37"/>
      <c r="PY739" s="37"/>
      <c r="PZ739" s="37"/>
      <c r="QA739" s="37"/>
      <c r="QB739" s="37"/>
      <c r="QC739" s="37"/>
      <c r="QD739" s="37"/>
      <c r="QE739" s="37"/>
      <c r="QF739" s="37"/>
      <c r="QG739" s="37"/>
      <c r="QH739" s="37"/>
      <c r="QI739" s="37"/>
      <c r="QJ739" s="37"/>
      <c r="QK739" s="37"/>
      <c r="QL739" s="37"/>
      <c r="QM739" s="37"/>
      <c r="QN739" s="37"/>
      <c r="QO739" s="37"/>
      <c r="QP739" s="37"/>
      <c r="QQ739" s="37"/>
      <c r="QR739" s="37"/>
      <c r="QS739" s="37"/>
      <c r="QT739" s="37"/>
      <c r="QU739" s="37"/>
      <c r="QV739" s="37"/>
      <c r="QW739" s="37"/>
      <c r="QX739" s="37"/>
      <c r="QY739" s="37"/>
      <c r="QZ739" s="37"/>
      <c r="RA739" s="37"/>
      <c r="RB739" s="37"/>
      <c r="RC739" s="37"/>
      <c r="RD739" s="37"/>
      <c r="RE739" s="37"/>
      <c r="RF739" s="37"/>
      <c r="RG739" s="37"/>
      <c r="RH739" s="37"/>
      <c r="RI739" s="37"/>
      <c r="RJ739" s="37"/>
      <c r="RK739" s="37"/>
      <c r="RL739" s="37"/>
      <c r="RM739" s="37"/>
      <c r="RN739" s="37"/>
      <c r="RO739" s="37"/>
      <c r="RP739" s="37"/>
      <c r="RQ739" s="37"/>
      <c r="RR739" s="37"/>
      <c r="RS739" s="37"/>
      <c r="RT739" s="37"/>
      <c r="RU739" s="37"/>
      <c r="RV739" s="37"/>
      <c r="RW739" s="37"/>
      <c r="RX739" s="37"/>
      <c r="RY739" s="37"/>
      <c r="RZ739" s="37"/>
      <c r="SA739" s="37"/>
      <c r="SB739" s="37"/>
      <c r="SC739" s="37"/>
      <c r="SD739" s="37"/>
      <c r="SE739" s="37"/>
      <c r="SF739" s="37"/>
      <c r="SG739" s="37"/>
      <c r="SH739" s="37"/>
      <c r="SI739" s="37"/>
      <c r="SJ739" s="37"/>
      <c r="SK739" s="37"/>
      <c r="SL739" s="37"/>
      <c r="SM739" s="37"/>
      <c r="SN739" s="37"/>
      <c r="SO739" s="37"/>
      <c r="SP739" s="37"/>
      <c r="SQ739" s="37"/>
      <c r="SR739" s="37"/>
      <c r="SS739" s="37"/>
      <c r="ST739" s="37"/>
      <c r="SU739" s="37"/>
      <c r="SV739" s="37"/>
      <c r="SW739" s="37"/>
      <c r="SX739" s="37"/>
      <c r="SY739" s="37"/>
      <c r="SZ739" s="37"/>
      <c r="TA739" s="37"/>
      <c r="TB739" s="37"/>
      <c r="TC739" s="37"/>
      <c r="TD739" s="37"/>
      <c r="TE739" s="37"/>
      <c r="TF739" s="37"/>
      <c r="TG739" s="37"/>
      <c r="TH739" s="37"/>
      <c r="TI739" s="37"/>
      <c r="TJ739" s="37"/>
      <c r="TK739" s="37"/>
      <c r="TL739" s="37"/>
      <c r="TM739" s="37"/>
      <c r="TN739" s="37"/>
      <c r="TO739" s="37"/>
      <c r="TP739" s="37"/>
      <c r="TQ739" s="37"/>
      <c r="TR739" s="37"/>
      <c r="TS739" s="37"/>
      <c r="TT739" s="37"/>
      <c r="TU739" s="37"/>
      <c r="TV739" s="37"/>
      <c r="TW739" s="37"/>
      <c r="TX739" s="37"/>
      <c r="TY739" s="37"/>
      <c r="TZ739" s="37"/>
      <c r="UA739" s="37"/>
      <c r="UB739" s="37"/>
      <c r="UC739" s="37"/>
      <c r="UD739" s="37"/>
      <c r="UE739" s="37"/>
      <c r="UF739" s="37"/>
      <c r="UG739" s="37"/>
      <c r="UH739" s="37"/>
      <c r="UI739" s="37"/>
      <c r="UJ739" s="37"/>
      <c r="UK739" s="37"/>
      <c r="UL739" s="37"/>
      <c r="UM739" s="37"/>
      <c r="UN739" s="37"/>
      <c r="UO739" s="37"/>
      <c r="UP739" s="37"/>
      <c r="UQ739" s="37"/>
      <c r="UR739" s="37"/>
      <c r="US739" s="37"/>
      <c r="UT739" s="37"/>
      <c r="UU739" s="37"/>
      <c r="UV739" s="37"/>
      <c r="UW739" s="37"/>
      <c r="UX739" s="37"/>
      <c r="UY739" s="37"/>
      <c r="UZ739" s="37"/>
      <c r="VA739" s="37"/>
      <c r="VB739" s="37"/>
      <c r="VC739" s="37"/>
      <c r="VD739" s="37"/>
      <c r="VE739" s="37"/>
      <c r="VF739" s="37"/>
      <c r="VG739" s="37"/>
      <c r="VH739" s="37"/>
      <c r="VI739" s="37"/>
      <c r="VJ739" s="37"/>
      <c r="VK739" s="37"/>
      <c r="VL739" s="37"/>
      <c r="VM739" s="37"/>
      <c r="VN739" s="37"/>
      <c r="VO739" s="37"/>
      <c r="VP739" s="37"/>
      <c r="VQ739" s="37"/>
      <c r="VR739" s="37"/>
      <c r="VS739" s="37"/>
      <c r="VT739" s="37"/>
      <c r="VU739" s="37"/>
      <c r="VV739" s="37"/>
      <c r="VW739" s="37"/>
      <c r="VX739" s="37"/>
      <c r="VY739" s="37"/>
      <c r="VZ739" s="37"/>
      <c r="WA739" s="37"/>
      <c r="WB739" s="37"/>
      <c r="WC739" s="37"/>
      <c r="WD739" s="37"/>
      <c r="WE739" s="37"/>
      <c r="WF739" s="37"/>
      <c r="WG739" s="37"/>
      <c r="WH739" s="37"/>
      <c r="WI739" s="37"/>
      <c r="WJ739" s="37"/>
      <c r="WK739" s="37"/>
      <c r="WL739" s="37"/>
      <c r="WM739" s="37"/>
      <c r="WN739" s="37"/>
      <c r="WO739" s="37"/>
      <c r="WP739" s="37"/>
      <c r="WQ739" s="37"/>
      <c r="WR739" s="37"/>
      <c r="WS739" s="37"/>
      <c r="WT739" s="37"/>
      <c r="WU739" s="37"/>
      <c r="WV739" s="37"/>
      <c r="WW739" s="37"/>
      <c r="WX739" s="37"/>
      <c r="WY739" s="37"/>
      <c r="WZ739" s="37"/>
      <c r="XA739" s="37"/>
      <c r="XB739" s="37"/>
      <c r="XC739" s="37"/>
      <c r="XD739" s="37"/>
      <c r="XE739" s="37"/>
      <c r="XF739" s="37"/>
      <c r="XG739" s="37"/>
      <c r="XH739" s="37"/>
      <c r="XI739" s="37"/>
      <c r="XJ739" s="37"/>
      <c r="XK739" s="37"/>
      <c r="XL739" s="37"/>
      <c r="XM739" s="37"/>
      <c r="XN739" s="37"/>
      <c r="XO739" s="37"/>
      <c r="XP739" s="37"/>
      <c r="XQ739" s="37"/>
      <c r="XR739" s="37"/>
      <c r="XS739" s="37"/>
      <c r="XT739" s="37"/>
      <c r="XU739" s="37"/>
      <c r="XV739" s="37"/>
      <c r="XW739" s="37"/>
      <c r="XX739" s="37"/>
      <c r="XY739" s="37"/>
      <c r="XZ739" s="37"/>
      <c r="YA739" s="37"/>
      <c r="YB739" s="37"/>
      <c r="YC739" s="37"/>
      <c r="YD739" s="37"/>
      <c r="YE739" s="37"/>
      <c r="YF739" s="37"/>
      <c r="YG739" s="37"/>
      <c r="YH739" s="37"/>
      <c r="YI739" s="37"/>
      <c r="YJ739" s="37"/>
      <c r="YK739" s="37"/>
      <c r="YL739" s="37"/>
      <c r="YM739" s="37"/>
      <c r="YN739" s="37"/>
      <c r="YO739" s="37"/>
      <c r="YP739" s="37"/>
      <c r="YQ739" s="37"/>
      <c r="YR739" s="37"/>
      <c r="YS739" s="37"/>
      <c r="YT739" s="37"/>
      <c r="YU739" s="37"/>
      <c r="YV739" s="37"/>
      <c r="YW739" s="37"/>
      <c r="YX739" s="37"/>
      <c r="YY739" s="37"/>
      <c r="YZ739" s="37"/>
      <c r="ZA739" s="37"/>
      <c r="ZB739" s="37"/>
      <c r="ZC739" s="37"/>
      <c r="ZD739" s="37"/>
      <c r="ZE739" s="37"/>
      <c r="ZF739" s="37"/>
      <c r="ZG739" s="37"/>
      <c r="ZH739" s="37"/>
      <c r="ZI739" s="37"/>
      <c r="ZJ739" s="37"/>
      <c r="ZK739" s="37"/>
      <c r="ZL739" s="37"/>
      <c r="ZM739" s="37"/>
      <c r="ZN739" s="37"/>
      <c r="ZO739" s="37"/>
      <c r="ZP739" s="37"/>
      <c r="ZQ739" s="37"/>
      <c r="ZR739" s="37"/>
      <c r="ZS739" s="37"/>
      <c r="ZT739" s="37"/>
      <c r="ZU739" s="37"/>
      <c r="ZV739" s="37"/>
      <c r="ZW739" s="37"/>
      <c r="ZX739" s="37"/>
      <c r="ZY739" s="37"/>
      <c r="ZZ739" s="37"/>
      <c r="AAA739" s="37"/>
      <c r="AAB739" s="37"/>
      <c r="AAC739" s="37"/>
      <c r="AAD739" s="37"/>
      <c r="AAE739" s="37"/>
      <c r="AAF739" s="37"/>
      <c r="AAG739" s="37"/>
      <c r="AAH739" s="37"/>
      <c r="AAI739" s="37"/>
      <c r="AAJ739" s="37"/>
      <c r="AAK739" s="37"/>
      <c r="AAL739" s="37"/>
      <c r="AAM739" s="37"/>
      <c r="AAN739" s="37"/>
      <c r="AAO739" s="37"/>
      <c r="AAP739" s="37"/>
      <c r="AAQ739" s="37"/>
      <c r="AAR739" s="37"/>
      <c r="AAS739" s="37"/>
      <c r="AAT739" s="37"/>
      <c r="AAU739" s="37"/>
      <c r="AAV739" s="37"/>
      <c r="AAW739" s="37"/>
      <c r="AAX739" s="37"/>
      <c r="AAY739" s="37"/>
      <c r="AAZ739" s="37"/>
      <c r="ABA739" s="37"/>
      <c r="ABB739" s="37"/>
      <c r="ABC739" s="37"/>
      <c r="ABD739" s="37"/>
      <c r="ABE739" s="37"/>
      <c r="ABF739" s="37"/>
      <c r="ABG739" s="37"/>
      <c r="ABH739" s="37"/>
      <c r="ABI739" s="37"/>
      <c r="ABJ739" s="37"/>
      <c r="ABK739" s="37"/>
      <c r="ABL739" s="37"/>
      <c r="ABM739" s="37"/>
      <c r="ABN739" s="37"/>
      <c r="ABO739" s="37"/>
      <c r="ABP739" s="37"/>
      <c r="ABQ739" s="37"/>
      <c r="ABR739" s="37"/>
      <c r="ABS739" s="37"/>
      <c r="ABT739" s="37"/>
      <c r="ABU739" s="37"/>
      <c r="ABV739" s="37"/>
      <c r="ABW739" s="37"/>
      <c r="ABX739" s="37"/>
      <c r="ABY739" s="37"/>
      <c r="ABZ739" s="37"/>
      <c r="ACA739" s="37"/>
      <c r="ACB739" s="37"/>
      <c r="ACC739" s="37"/>
      <c r="ACD739" s="37"/>
      <c r="ACE739" s="37"/>
      <c r="ACF739" s="37"/>
      <c r="ACG739" s="37"/>
      <c r="ACH739" s="37"/>
      <c r="ACI739" s="37"/>
      <c r="ACJ739" s="37"/>
      <c r="ACK739" s="37"/>
      <c r="ACL739" s="37"/>
      <c r="ACM739" s="37"/>
      <c r="ACN739" s="37"/>
      <c r="ACO739" s="37"/>
      <c r="ACP739" s="37"/>
      <c r="ACQ739" s="37"/>
      <c r="ACR739" s="37"/>
      <c r="ACS739" s="37"/>
      <c r="ACT739" s="37"/>
      <c r="ACU739" s="37"/>
      <c r="ACV739" s="37"/>
      <c r="ACW739" s="37"/>
      <c r="ACX739" s="37"/>
      <c r="ACY739" s="37"/>
      <c r="ACZ739" s="37"/>
      <c r="ADA739" s="37"/>
      <c r="ADB739" s="37"/>
      <c r="ADC739" s="37"/>
      <c r="ADD739" s="37"/>
      <c r="ADE739" s="37"/>
      <c r="ADF739" s="37"/>
      <c r="ADG739" s="37"/>
      <c r="ADH739" s="37"/>
      <c r="ADI739" s="37"/>
      <c r="ADJ739" s="37"/>
      <c r="ADK739" s="37"/>
      <c r="ADL739" s="37"/>
      <c r="ADM739" s="37"/>
      <c r="ADN739" s="37"/>
      <c r="ADO739" s="37"/>
      <c r="ADP739" s="37"/>
      <c r="ADQ739" s="37"/>
      <c r="ADR739" s="37"/>
      <c r="ADS739" s="37"/>
      <c r="ADT739" s="37"/>
      <c r="ADU739" s="37"/>
      <c r="ADV739" s="37"/>
      <c r="ADW739" s="37"/>
      <c r="ADX739" s="37"/>
      <c r="ADY739" s="37"/>
      <c r="ADZ739" s="37"/>
      <c r="AEA739" s="37"/>
      <c r="AEB739" s="37"/>
      <c r="AEC739" s="37"/>
      <c r="AED739" s="37"/>
      <c r="AEE739" s="37"/>
      <c r="AEF739" s="37"/>
      <c r="AEG739" s="37"/>
      <c r="AEH739" s="37"/>
      <c r="AEI739" s="37"/>
      <c r="AEJ739" s="37"/>
      <c r="AEK739" s="37"/>
      <c r="AEL739" s="37"/>
      <c r="AEM739" s="37"/>
      <c r="AEN739" s="37"/>
      <c r="AEO739" s="37"/>
      <c r="AEP739" s="37"/>
      <c r="AEQ739" s="37"/>
      <c r="AER739" s="37"/>
      <c r="AES739" s="37"/>
      <c r="AET739" s="37"/>
      <c r="AEU739" s="37"/>
      <c r="AEV739" s="37"/>
      <c r="AEW739" s="37"/>
      <c r="AEX739" s="37"/>
      <c r="AEY739" s="37"/>
      <c r="AEZ739" s="37"/>
      <c r="AFA739" s="37"/>
      <c r="AFB739" s="37"/>
      <c r="AFC739" s="37"/>
      <c r="AFD739" s="37"/>
      <c r="AFE739" s="37"/>
      <c r="AFF739" s="37"/>
      <c r="AFG739" s="37"/>
      <c r="AFH739" s="37"/>
      <c r="AFI739" s="37"/>
      <c r="AFJ739" s="37"/>
      <c r="AFK739" s="37"/>
      <c r="AFL739" s="37"/>
      <c r="AFM739" s="37"/>
      <c r="AFN739" s="37"/>
      <c r="AFO739" s="37"/>
      <c r="AFP739" s="37"/>
      <c r="AFQ739" s="37"/>
      <c r="AFR739" s="37"/>
      <c r="AFS739" s="37"/>
      <c r="AFT739" s="37"/>
      <c r="AFU739" s="37"/>
      <c r="AFV739" s="37"/>
      <c r="AFW739" s="37"/>
      <c r="AFX739" s="37"/>
      <c r="AFY739" s="37"/>
      <c r="AFZ739" s="37"/>
      <c r="AGA739" s="37"/>
      <c r="AGB739" s="37"/>
      <c r="AGC739" s="37"/>
      <c r="AGD739" s="37"/>
      <c r="AGE739" s="37"/>
      <c r="AGF739" s="37"/>
      <c r="AGG739" s="37"/>
      <c r="AGH739" s="37"/>
      <c r="AGI739" s="37"/>
      <c r="AGJ739" s="37"/>
      <c r="AGK739" s="37"/>
      <c r="AGL739" s="37"/>
      <c r="AGM739" s="37"/>
      <c r="AGN739" s="37"/>
      <c r="AGO739" s="37"/>
      <c r="AGP739" s="37"/>
      <c r="AGQ739" s="37"/>
      <c r="AGR739" s="37"/>
      <c r="AGS739" s="37"/>
      <c r="AGT739" s="37"/>
      <c r="AGU739" s="37"/>
      <c r="AGV739" s="37"/>
      <c r="AGW739" s="37"/>
      <c r="AGX739" s="37"/>
      <c r="AGY739" s="37"/>
      <c r="AGZ739" s="37"/>
      <c r="AHA739" s="37"/>
      <c r="AHB739" s="37"/>
      <c r="AHC739" s="37"/>
      <c r="AHD739" s="37"/>
      <c r="AHE739" s="37"/>
      <c r="AHF739" s="37"/>
      <c r="AHG739" s="37"/>
      <c r="AHH739" s="37"/>
      <c r="AHI739" s="37"/>
      <c r="AHJ739" s="37"/>
      <c r="AHK739" s="37"/>
      <c r="AHL739" s="37"/>
      <c r="AHM739" s="37"/>
      <c r="AHN739" s="37"/>
      <c r="AHO739" s="37"/>
      <c r="AHP739" s="37"/>
      <c r="AHQ739" s="37"/>
      <c r="AHR739" s="37"/>
      <c r="AHS739" s="37"/>
      <c r="AHT739" s="37"/>
      <c r="AHU739" s="37"/>
      <c r="AHV739" s="37"/>
      <c r="AHW739" s="37"/>
      <c r="AHX739" s="37"/>
      <c r="AHY739" s="37"/>
      <c r="AHZ739" s="37"/>
      <c r="AIA739" s="37"/>
      <c r="AIB739" s="37"/>
      <c r="AIC739" s="37"/>
      <c r="AID739" s="37"/>
      <c r="AIE739" s="37"/>
      <c r="AIF739" s="37"/>
      <c r="AIG739" s="37"/>
      <c r="AIH739" s="37"/>
      <c r="AII739" s="37"/>
      <c r="AIJ739" s="37"/>
      <c r="AIK739" s="37"/>
      <c r="AIL739" s="37"/>
      <c r="AIM739" s="37"/>
      <c r="AIN739" s="37"/>
      <c r="AIO739" s="37"/>
      <c r="AIP739" s="37"/>
      <c r="AIQ739" s="37"/>
      <c r="AIR739" s="37"/>
      <c r="AIS739" s="37"/>
      <c r="AIT739" s="37"/>
      <c r="AIU739" s="37"/>
      <c r="AIV739" s="37"/>
      <c r="AIW739" s="37"/>
      <c r="AIX739" s="37"/>
      <c r="AIY739" s="37"/>
      <c r="AIZ739" s="37"/>
      <c r="AJA739" s="37"/>
      <c r="AJB739" s="37"/>
      <c r="AJC739" s="37"/>
      <c r="AJD739" s="37"/>
      <c r="AJE739" s="37"/>
      <c r="AJF739" s="37"/>
      <c r="AJG739" s="37"/>
      <c r="AJH739" s="37"/>
      <c r="AJI739" s="37"/>
      <c r="AJJ739" s="37"/>
      <c r="AJK739" s="37"/>
      <c r="AJL739" s="37"/>
      <c r="AJM739" s="37"/>
      <c r="AJN739" s="37"/>
      <c r="AJO739" s="37"/>
      <c r="AJP739" s="37"/>
      <c r="AJQ739" s="37"/>
      <c r="AJR739" s="37"/>
      <c r="AJS739" s="37"/>
      <c r="AJT739" s="37"/>
      <c r="AJU739" s="37"/>
      <c r="AJV739" s="37"/>
      <c r="AJW739" s="37"/>
      <c r="AJX739" s="37"/>
      <c r="AJY739" s="37"/>
      <c r="AJZ739" s="37"/>
      <c r="AKA739" s="37"/>
      <c r="AKB739" s="37"/>
      <c r="AKC739" s="37"/>
      <c r="AKD739" s="37"/>
      <c r="AKE739" s="37"/>
      <c r="AKF739" s="37"/>
      <c r="AKG739" s="37"/>
      <c r="AKH739" s="37"/>
      <c r="AKI739" s="37"/>
      <c r="AKJ739" s="37"/>
      <c r="AKK739" s="37"/>
      <c r="AKL739" s="37"/>
      <c r="AKM739" s="37"/>
      <c r="AKN739" s="37"/>
      <c r="AKO739" s="37"/>
      <c r="AKP739" s="37"/>
      <c r="AKQ739" s="37"/>
      <c r="AKR739" s="37"/>
      <c r="AKS739" s="37"/>
      <c r="AKT739" s="37"/>
      <c r="AKU739" s="37"/>
      <c r="AKV739" s="37"/>
      <c r="AKW739" s="37"/>
      <c r="AKX739" s="37"/>
      <c r="AKY739" s="37"/>
      <c r="AKZ739" s="37"/>
      <c r="ALA739" s="37"/>
      <c r="ALB739" s="37"/>
      <c r="ALC739" s="37"/>
      <c r="ALD739" s="37"/>
      <c r="ALE739" s="37"/>
      <c r="ALF739" s="37"/>
      <c r="ALG739" s="37"/>
      <c r="ALH739" s="37"/>
      <c r="ALI739" s="37"/>
      <c r="ALJ739" s="37"/>
      <c r="ALK739" s="37"/>
      <c r="ALL739" s="37"/>
      <c r="ALM739" s="37"/>
      <c r="ALN739" s="37"/>
      <c r="ALO739" s="37"/>
      <c r="ALP739" s="37"/>
      <c r="ALQ739" s="37"/>
      <c r="ALR739" s="37"/>
      <c r="ALS739" s="37"/>
      <c r="ALT739" s="37"/>
      <c r="ALU739" s="37"/>
      <c r="ALV739" s="37"/>
      <c r="ALW739" s="37"/>
      <c r="ALX739" s="37"/>
      <c r="ALY739" s="37"/>
      <c r="ALZ739" s="37"/>
      <c r="AMA739" s="37"/>
      <c r="AMB739" s="37"/>
      <c r="AMC739" s="37"/>
      <c r="AMD739" s="37"/>
      <c r="AME739" s="37"/>
      <c r="AMF739" s="37"/>
      <c r="AMG739" s="37"/>
      <c r="AMH739" s="37"/>
      <c r="AMI739" s="37"/>
      <c r="AMJ739" s="37"/>
      <c r="AMK739" s="37"/>
      <c r="AML739" s="37"/>
      <c r="AMM739" s="37"/>
      <c r="AMN739" s="37"/>
      <c r="AMO739" s="37"/>
      <c r="AMP739" s="37"/>
      <c r="AMQ739" s="37"/>
      <c r="AMR739" s="37"/>
      <c r="AMS739" s="37"/>
      <c r="AMT739" s="37"/>
      <c r="AMU739" s="37"/>
      <c r="AMV739" s="37"/>
      <c r="AMW739" s="37"/>
      <c r="AMX739" s="37"/>
      <c r="AMY739" s="37"/>
      <c r="AMZ739" s="37"/>
      <c r="ANA739" s="37"/>
      <c r="ANB739" s="37"/>
      <c r="ANC739" s="37"/>
      <c r="AND739" s="37"/>
      <c r="ANE739" s="37"/>
      <c r="ANF739" s="37"/>
      <c r="ANG739" s="37"/>
      <c r="ANH739" s="37"/>
      <c r="ANI739" s="37"/>
      <c r="ANJ739" s="37"/>
      <c r="ANK739" s="37"/>
      <c r="ANL739" s="37"/>
      <c r="ANM739" s="37"/>
      <c r="ANN739" s="37"/>
      <c r="ANO739" s="37"/>
      <c r="ANP739" s="37"/>
      <c r="ANQ739" s="37"/>
      <c r="ANR739" s="37"/>
      <c r="ANS739" s="37"/>
      <c r="ANT739" s="37"/>
      <c r="ANU739" s="37"/>
      <c r="ANV739" s="37"/>
      <c r="ANW739" s="37"/>
      <c r="ANX739" s="37"/>
      <c r="ANY739" s="37"/>
      <c r="ANZ739" s="37"/>
      <c r="AOA739" s="37"/>
      <c r="AOB739" s="37"/>
      <c r="AOC739" s="37"/>
      <c r="AOD739" s="37"/>
      <c r="AOE739" s="37"/>
      <c r="AOF739" s="37"/>
      <c r="AOG739" s="37"/>
      <c r="AOH739" s="37"/>
      <c r="AOI739" s="37"/>
      <c r="AOJ739" s="37"/>
      <c r="AOK739" s="37"/>
      <c r="AOL739" s="37"/>
      <c r="AOM739" s="37"/>
      <c r="AON739" s="37"/>
      <c r="AOO739" s="37"/>
      <c r="AOP739" s="37"/>
      <c r="AOQ739" s="37"/>
      <c r="AOR739" s="37"/>
      <c r="AOS739" s="37"/>
      <c r="AOT739" s="37"/>
      <c r="AOU739" s="37"/>
      <c r="AOV739" s="37"/>
      <c r="AOW739" s="37"/>
      <c r="AOX739" s="37"/>
      <c r="AOY739" s="37"/>
      <c r="AOZ739" s="37"/>
      <c r="APA739" s="37"/>
      <c r="APB739" s="37"/>
      <c r="APC739" s="37"/>
      <c r="APD739" s="37"/>
      <c r="APE739" s="37"/>
      <c r="APF739" s="37"/>
      <c r="APG739" s="37"/>
      <c r="APH739" s="37"/>
      <c r="API739" s="37"/>
      <c r="APJ739" s="37"/>
      <c r="APK739" s="37"/>
      <c r="APL739" s="37"/>
      <c r="APM739" s="37"/>
      <c r="APN739" s="37"/>
      <c r="APO739" s="37"/>
      <c r="APP739" s="37"/>
      <c r="APQ739" s="37"/>
      <c r="APR739" s="37"/>
      <c r="APS739" s="37"/>
      <c r="APT739" s="37"/>
      <c r="APU739" s="37"/>
      <c r="APV739" s="37"/>
      <c r="APW739" s="37"/>
      <c r="APX739" s="37"/>
      <c r="APY739" s="37"/>
      <c r="APZ739" s="37"/>
      <c r="AQA739" s="37"/>
      <c r="AQB739" s="37"/>
      <c r="AQC739" s="37"/>
      <c r="AQD739" s="37"/>
      <c r="AQE739" s="37"/>
      <c r="AQF739" s="37"/>
      <c r="AQG739" s="37"/>
      <c r="AQH739" s="37"/>
      <c r="AQI739" s="37"/>
      <c r="AQJ739" s="37"/>
      <c r="AQK739" s="37"/>
      <c r="AQL739" s="37"/>
      <c r="AQM739" s="37"/>
      <c r="AQN739" s="37"/>
      <c r="AQO739" s="37"/>
      <c r="AQP739" s="37"/>
      <c r="AQQ739" s="37"/>
      <c r="AQR739" s="37"/>
      <c r="AQS739" s="37"/>
      <c r="AQT739" s="37"/>
      <c r="AQU739" s="37"/>
      <c r="AQV739" s="37"/>
      <c r="AQW739" s="37"/>
      <c r="AQX739" s="37"/>
      <c r="AQY739" s="37"/>
      <c r="AQZ739" s="37"/>
      <c r="ARA739" s="37"/>
      <c r="ARB739" s="37"/>
      <c r="ARC739" s="37"/>
      <c r="ARD739" s="37"/>
      <c r="ARE739" s="37"/>
      <c r="ARF739" s="37"/>
      <c r="ARG739" s="37"/>
      <c r="ARH739" s="37"/>
      <c r="ARI739" s="37"/>
      <c r="ARJ739" s="37"/>
      <c r="ARK739" s="37"/>
      <c r="ARL739" s="37"/>
      <c r="ARM739" s="37"/>
      <c r="ARN739" s="37"/>
      <c r="ARO739" s="37"/>
      <c r="ARP739" s="37"/>
      <c r="ARQ739" s="37"/>
      <c r="ARR739" s="37"/>
      <c r="ARS739" s="37"/>
      <c r="ART739" s="37"/>
      <c r="ARU739" s="37"/>
      <c r="ARV739" s="37"/>
      <c r="ARW739" s="37"/>
      <c r="ARX739" s="37"/>
      <c r="ARY739" s="37"/>
      <c r="ARZ739" s="37"/>
      <c r="ASA739" s="37"/>
      <c r="ASB739" s="37"/>
      <c r="ASC739" s="37"/>
      <c r="ASD739" s="37"/>
      <c r="ASE739" s="37"/>
      <c r="ASF739" s="37"/>
      <c r="ASG739" s="37"/>
      <c r="ASH739" s="37"/>
      <c r="ASI739" s="37"/>
      <c r="ASJ739" s="37"/>
      <c r="ASK739" s="37"/>
      <c r="ASL739" s="37"/>
      <c r="ASM739" s="37"/>
      <c r="ASN739" s="37"/>
      <c r="ASO739" s="37"/>
      <c r="ASP739" s="37"/>
      <c r="ASQ739" s="37"/>
      <c r="ASR739" s="37"/>
      <c r="ASS739" s="37"/>
      <c r="AST739" s="37"/>
      <c r="ASU739" s="37"/>
      <c r="ASV739" s="37"/>
      <c r="ASW739" s="37"/>
      <c r="ASX739" s="37"/>
      <c r="ASY739" s="37"/>
      <c r="ASZ739" s="37"/>
      <c r="ATA739" s="37"/>
      <c r="ATB739" s="37"/>
      <c r="ATC739" s="37"/>
      <c r="ATD739" s="37"/>
      <c r="ATE739" s="37"/>
      <c r="ATF739" s="37"/>
      <c r="ATG739" s="37"/>
      <c r="ATH739" s="37"/>
      <c r="ATI739" s="37"/>
      <c r="ATJ739" s="37"/>
      <c r="ATK739" s="37"/>
      <c r="ATL739" s="37"/>
      <c r="ATM739" s="37"/>
      <c r="ATN739" s="37"/>
      <c r="ATO739" s="37"/>
      <c r="ATP739" s="37"/>
      <c r="ATQ739" s="37"/>
      <c r="ATR739" s="37"/>
      <c r="ATS739" s="37"/>
      <c r="ATT739" s="37"/>
      <c r="ATU739" s="37"/>
      <c r="ATV739" s="37"/>
      <c r="ATW739" s="37"/>
      <c r="ATX739" s="37"/>
      <c r="ATY739" s="37"/>
      <c r="ATZ739" s="37"/>
      <c r="AUA739" s="37"/>
      <c r="AUB739" s="37"/>
      <c r="AUC739" s="37"/>
      <c r="AUD739" s="37"/>
      <c r="AUE739" s="37"/>
      <c r="AUF739" s="37"/>
      <c r="AUG739" s="37"/>
      <c r="AUH739" s="37"/>
      <c r="AUI739" s="37"/>
      <c r="AUJ739" s="37"/>
      <c r="AUK739" s="37"/>
      <c r="AUL739" s="37"/>
      <c r="AUM739" s="37"/>
      <c r="AUN739" s="37"/>
      <c r="AUO739" s="37"/>
      <c r="AUP739" s="37"/>
      <c r="AUQ739" s="37"/>
      <c r="AUR739" s="37"/>
      <c r="AUS739" s="37"/>
      <c r="AUT739" s="37"/>
      <c r="AUU739" s="37"/>
      <c r="AUV739" s="37"/>
      <c r="AUW739" s="37"/>
      <c r="AUX739" s="37"/>
      <c r="AUY739" s="37"/>
      <c r="AUZ739" s="37"/>
      <c r="AVA739" s="37"/>
      <c r="AVB739" s="37"/>
      <c r="AVC739" s="37"/>
      <c r="AVD739" s="37"/>
      <c r="AVE739" s="37"/>
      <c r="AVF739" s="37"/>
      <c r="AVG739" s="37"/>
      <c r="AVH739" s="37"/>
      <c r="AVI739" s="37"/>
      <c r="AVJ739" s="37"/>
      <c r="AVK739" s="37"/>
      <c r="AVL739" s="37"/>
      <c r="AVM739" s="37"/>
      <c r="AVN739" s="37"/>
      <c r="AVO739" s="37"/>
      <c r="AVP739" s="37"/>
      <c r="AVQ739" s="37"/>
      <c r="AVR739" s="37"/>
      <c r="AVS739" s="37"/>
      <c r="AVT739" s="37"/>
      <c r="AVU739" s="37"/>
      <c r="AVV739" s="37"/>
      <c r="AVW739" s="37"/>
      <c r="AVX739" s="37"/>
      <c r="AVY739" s="37"/>
      <c r="AVZ739" s="37"/>
      <c r="AWA739" s="37"/>
      <c r="AWB739" s="37"/>
      <c r="AWC739" s="37"/>
      <c r="AWD739" s="37"/>
      <c r="AWE739" s="37"/>
      <c r="AWF739" s="37"/>
      <c r="AWG739" s="37"/>
      <c r="AWH739" s="37"/>
      <c r="AWI739" s="37"/>
      <c r="AWJ739" s="37"/>
      <c r="AWK739" s="37"/>
      <c r="AWL739" s="37"/>
      <c r="AWM739" s="37"/>
      <c r="AWN739" s="37"/>
      <c r="AWO739" s="37"/>
      <c r="AWP739" s="37"/>
      <c r="AWQ739" s="37"/>
      <c r="AWR739" s="37"/>
      <c r="AWS739" s="37"/>
      <c r="AWT739" s="37"/>
      <c r="AWU739" s="37"/>
      <c r="AWV739" s="37"/>
      <c r="AWW739" s="37"/>
      <c r="AWX739" s="37"/>
      <c r="AWY739" s="37"/>
      <c r="AWZ739" s="37"/>
      <c r="AXA739" s="37"/>
      <c r="AXB739" s="37"/>
      <c r="AXC739" s="37"/>
      <c r="AXD739" s="37"/>
      <c r="AXE739" s="37"/>
      <c r="AXF739" s="37"/>
      <c r="AXG739" s="37"/>
      <c r="AXH739" s="37"/>
      <c r="AXI739" s="37"/>
      <c r="AXJ739" s="37"/>
      <c r="AXK739" s="37"/>
      <c r="AXL739" s="37"/>
      <c r="AXM739" s="37"/>
      <c r="AXN739" s="37"/>
      <c r="AXO739" s="37"/>
      <c r="AXP739" s="37"/>
      <c r="AXQ739" s="37"/>
      <c r="AXR739" s="37"/>
      <c r="AXS739" s="37"/>
      <c r="AXT739" s="37"/>
      <c r="AXU739" s="37"/>
      <c r="AXV739" s="37"/>
      <c r="AXW739" s="37"/>
      <c r="AXX739" s="37"/>
      <c r="AXY739" s="37"/>
      <c r="AXZ739" s="37"/>
      <c r="AYA739" s="37"/>
      <c r="AYB739" s="37"/>
      <c r="AYC739" s="37"/>
      <c r="AYD739" s="37"/>
      <c r="AYE739" s="37"/>
      <c r="AYF739" s="37"/>
      <c r="AYG739" s="37"/>
      <c r="AYH739" s="37"/>
      <c r="AYI739" s="37"/>
      <c r="AYJ739" s="37"/>
      <c r="AYK739" s="37"/>
      <c r="AYL739" s="37"/>
      <c r="AYM739" s="37"/>
      <c r="AYN739" s="37"/>
      <c r="AYO739" s="37"/>
      <c r="AYP739" s="37"/>
      <c r="AYQ739" s="37"/>
      <c r="AYR739" s="37"/>
      <c r="AYS739" s="37"/>
      <c r="AYT739" s="37"/>
      <c r="AYU739" s="37"/>
      <c r="AYV739" s="37"/>
      <c r="AYW739" s="37"/>
      <c r="AYX739" s="37"/>
      <c r="AYY739" s="37"/>
      <c r="AYZ739" s="37"/>
      <c r="AZA739" s="37"/>
      <c r="AZB739" s="37"/>
      <c r="AZC739" s="37"/>
      <c r="AZD739" s="37"/>
      <c r="AZE739" s="37"/>
      <c r="AZF739" s="37"/>
      <c r="AZG739" s="37"/>
      <c r="AZH739" s="37"/>
      <c r="AZI739" s="37"/>
      <c r="AZJ739" s="37"/>
      <c r="AZK739" s="37"/>
      <c r="AZL739" s="37"/>
      <c r="AZM739" s="37"/>
      <c r="AZN739" s="37"/>
      <c r="AZO739" s="37"/>
      <c r="AZP739" s="37"/>
      <c r="AZQ739" s="37"/>
      <c r="AZR739" s="37"/>
      <c r="AZS739" s="37"/>
      <c r="AZT739" s="37"/>
      <c r="AZU739" s="37"/>
      <c r="AZV739" s="37"/>
      <c r="AZW739" s="37"/>
      <c r="AZX739" s="37"/>
      <c r="AZY739" s="37"/>
      <c r="AZZ739" s="37"/>
      <c r="BAA739" s="37"/>
      <c r="BAB739" s="37"/>
      <c r="BAC739" s="37"/>
      <c r="BAD739" s="37"/>
      <c r="BAE739" s="37"/>
      <c r="BAF739" s="37"/>
      <c r="BAG739" s="37"/>
      <c r="BAH739" s="37"/>
      <c r="BAI739" s="37"/>
      <c r="BAJ739" s="37"/>
      <c r="BAK739" s="37"/>
      <c r="BAL739" s="37"/>
      <c r="BAM739" s="37"/>
      <c r="BAN739" s="37"/>
      <c r="BAO739" s="37"/>
      <c r="BAP739" s="37"/>
      <c r="BAQ739" s="37"/>
      <c r="BAR739" s="37"/>
      <c r="BAS739" s="37"/>
      <c r="BAT739" s="37"/>
      <c r="BAU739" s="37"/>
      <c r="BAV739" s="37"/>
      <c r="BAW739" s="37"/>
      <c r="BAX739" s="37"/>
      <c r="BAY739" s="37"/>
      <c r="BAZ739" s="37"/>
      <c r="BBA739" s="37"/>
      <c r="BBB739" s="37"/>
      <c r="BBC739" s="37"/>
      <c r="BBD739" s="37"/>
      <c r="BBE739" s="37"/>
      <c r="BBF739" s="37"/>
      <c r="BBG739" s="37"/>
      <c r="BBH739" s="37"/>
      <c r="BBI739" s="37"/>
      <c r="BBJ739" s="37"/>
      <c r="BBK739" s="37"/>
      <c r="BBL739" s="37"/>
      <c r="BBM739" s="37"/>
      <c r="BBN739" s="37"/>
      <c r="BBO739" s="37"/>
      <c r="BBP739" s="37"/>
      <c r="BBQ739" s="37"/>
      <c r="BBR739" s="37"/>
      <c r="BBS739" s="37"/>
      <c r="BBT739" s="37"/>
      <c r="BBU739" s="37"/>
      <c r="BBV739" s="37"/>
      <c r="BBW739" s="37"/>
      <c r="BBX739" s="37"/>
      <c r="BBY739" s="37"/>
      <c r="BBZ739" s="37"/>
      <c r="BCA739" s="37"/>
      <c r="BCB739" s="37"/>
      <c r="BCC739" s="37"/>
      <c r="BCD739" s="37"/>
      <c r="BCE739" s="37"/>
      <c r="BCF739" s="37"/>
      <c r="BCG739" s="37"/>
      <c r="BCH739" s="37"/>
      <c r="BCI739" s="37"/>
      <c r="BCJ739" s="37"/>
      <c r="BCK739" s="37"/>
      <c r="BCL739" s="37"/>
      <c r="BCM739" s="37"/>
      <c r="BCN739" s="37"/>
      <c r="BCO739" s="37"/>
      <c r="BCP739" s="37"/>
      <c r="BCQ739" s="37"/>
      <c r="BCR739" s="37"/>
      <c r="BCS739" s="37"/>
      <c r="BCT739" s="37"/>
      <c r="BCU739" s="37"/>
      <c r="BCV739" s="37"/>
      <c r="BCW739" s="37"/>
      <c r="BCX739" s="37"/>
      <c r="BCY739" s="37"/>
      <c r="BCZ739" s="37"/>
      <c r="BDA739" s="37"/>
      <c r="BDB739" s="37"/>
      <c r="BDC739" s="37"/>
      <c r="BDD739" s="37"/>
      <c r="BDE739" s="37"/>
      <c r="BDF739" s="37"/>
      <c r="BDG739" s="37"/>
      <c r="BDH739" s="37"/>
      <c r="BDI739" s="37"/>
      <c r="BDJ739" s="37"/>
      <c r="BDK739" s="37"/>
      <c r="BDL739" s="37"/>
      <c r="BDM739" s="37"/>
      <c r="BDN739" s="37"/>
      <c r="BDO739" s="37"/>
      <c r="BDP739" s="37"/>
      <c r="BDQ739" s="37"/>
      <c r="BDR739" s="37"/>
      <c r="BDS739" s="37"/>
      <c r="BDT739" s="37"/>
      <c r="BDU739" s="37"/>
      <c r="BDV739" s="37"/>
      <c r="BDW739" s="37"/>
      <c r="BDX739" s="37"/>
      <c r="BDY739" s="37"/>
      <c r="BDZ739" s="37"/>
      <c r="BEA739" s="37"/>
      <c r="BEB739" s="37"/>
      <c r="BEC739" s="37"/>
      <c r="BED739" s="37"/>
      <c r="BEE739" s="37"/>
      <c r="BEF739" s="37"/>
      <c r="BEG739" s="37"/>
      <c r="BEH739" s="37"/>
      <c r="BEI739" s="37"/>
      <c r="BEJ739" s="37"/>
      <c r="BEK739" s="37"/>
      <c r="BEL739" s="37"/>
      <c r="BEM739" s="37"/>
      <c r="BEN739" s="37"/>
      <c r="BEO739" s="37"/>
      <c r="BEP739" s="37"/>
      <c r="BEQ739" s="37"/>
      <c r="BER739" s="37"/>
      <c r="BES739" s="37"/>
      <c r="BET739" s="37"/>
      <c r="BEU739" s="37"/>
      <c r="BEV739" s="37"/>
      <c r="BEW739" s="37"/>
      <c r="BEX739" s="37"/>
      <c r="BEY739" s="37"/>
      <c r="BEZ739" s="37"/>
      <c r="BFA739" s="37"/>
      <c r="BFB739" s="37"/>
      <c r="BFC739" s="37"/>
      <c r="BFD739" s="37"/>
      <c r="BFE739" s="37"/>
      <c r="BFF739" s="37"/>
      <c r="BFG739" s="37"/>
      <c r="BFH739" s="37"/>
      <c r="BFI739" s="37"/>
      <c r="BFJ739" s="37"/>
      <c r="BFK739" s="37"/>
      <c r="BFL739" s="37"/>
      <c r="BFM739" s="37"/>
      <c r="BFN739" s="37"/>
      <c r="BFO739" s="37"/>
      <c r="BFP739" s="37"/>
      <c r="BFQ739" s="37"/>
      <c r="BFR739" s="37"/>
      <c r="BFS739" s="37"/>
      <c r="BFT739" s="37"/>
      <c r="BFU739" s="37"/>
      <c r="BFV739" s="37"/>
      <c r="BFW739" s="37"/>
      <c r="BFX739" s="37"/>
      <c r="BFY739" s="37"/>
      <c r="BFZ739" s="37"/>
      <c r="BGA739" s="37"/>
      <c r="BGB739" s="37"/>
      <c r="BGC739" s="37"/>
      <c r="BGD739" s="37"/>
      <c r="BGE739" s="37"/>
      <c r="BGF739" s="37"/>
      <c r="BGG739" s="37"/>
      <c r="BGH739" s="37"/>
      <c r="BGI739" s="37"/>
      <c r="BGJ739" s="37"/>
      <c r="BGK739" s="37"/>
      <c r="BGL739" s="37"/>
      <c r="BGM739" s="37"/>
      <c r="BGN739" s="37"/>
      <c r="BGO739" s="37"/>
      <c r="BGP739" s="37"/>
      <c r="BGQ739" s="37"/>
      <c r="BGR739" s="37"/>
      <c r="BGS739" s="37"/>
      <c r="BGT739" s="37"/>
      <c r="BGU739" s="37"/>
      <c r="BGV739" s="37"/>
      <c r="BGW739" s="37"/>
      <c r="BGX739" s="37"/>
      <c r="BGY739" s="37"/>
      <c r="BGZ739" s="37"/>
      <c r="BHA739" s="37"/>
      <c r="BHB739" s="37"/>
      <c r="BHC739" s="37"/>
      <c r="BHD739" s="37"/>
      <c r="BHE739" s="37"/>
      <c r="BHF739" s="37"/>
      <c r="BHG739" s="37"/>
      <c r="BHH739" s="37"/>
      <c r="BHI739" s="37"/>
      <c r="BHJ739" s="37"/>
      <c r="BHK739" s="37"/>
      <c r="BHL739" s="37"/>
      <c r="BHM739" s="37"/>
      <c r="BHN739" s="37"/>
      <c r="BHO739" s="37"/>
      <c r="BHP739" s="37"/>
      <c r="BHQ739" s="37"/>
      <c r="BHR739" s="37"/>
      <c r="BHS739" s="37"/>
      <c r="BHT739" s="37"/>
      <c r="BHU739" s="37"/>
      <c r="BHV739" s="37"/>
      <c r="BHW739" s="37"/>
      <c r="BHX739" s="37"/>
      <c r="BHY739" s="37"/>
      <c r="BHZ739" s="37"/>
      <c r="BIA739" s="37"/>
      <c r="BIB739" s="37"/>
      <c r="BIC739" s="37"/>
      <c r="BID739" s="37"/>
      <c r="BIE739" s="37"/>
      <c r="BIF739" s="37"/>
      <c r="BIG739" s="37"/>
      <c r="BIH739" s="37"/>
      <c r="BII739" s="37"/>
      <c r="BIJ739" s="37"/>
      <c r="BIK739" s="37"/>
      <c r="BIL739" s="37"/>
      <c r="BIM739" s="37"/>
      <c r="BIN739" s="37"/>
      <c r="BIO739" s="37"/>
      <c r="BIP739" s="37"/>
      <c r="BIQ739" s="37"/>
      <c r="BIR739" s="37"/>
      <c r="BIS739" s="37"/>
      <c r="BIT739" s="37"/>
      <c r="BIU739" s="37"/>
      <c r="BIV739" s="37"/>
      <c r="BIW739" s="37"/>
      <c r="BIX739" s="37"/>
      <c r="BIY739" s="37"/>
      <c r="BIZ739" s="37"/>
      <c r="BJA739" s="37"/>
      <c r="BJB739" s="37"/>
      <c r="BJC739" s="37"/>
      <c r="BJD739" s="37"/>
      <c r="BJE739" s="37"/>
      <c r="BJF739" s="37"/>
      <c r="BJG739" s="37"/>
      <c r="BJH739" s="37"/>
      <c r="BJI739" s="37"/>
      <c r="BJJ739" s="37"/>
      <c r="BJK739" s="37"/>
      <c r="BJL739" s="37"/>
      <c r="BJM739" s="37"/>
      <c r="BJN739" s="37"/>
      <c r="BJO739" s="37"/>
      <c r="BJP739" s="37"/>
      <c r="BJQ739" s="37"/>
      <c r="BJR739" s="37"/>
      <c r="BJS739" s="37"/>
      <c r="BJT739" s="37"/>
      <c r="BJU739" s="37"/>
      <c r="BJV739" s="37"/>
      <c r="BJW739" s="37"/>
      <c r="BJX739" s="37"/>
      <c r="BJY739" s="37"/>
      <c r="BJZ739" s="37"/>
      <c r="BKA739" s="37"/>
      <c r="BKB739" s="37"/>
      <c r="BKC739" s="37"/>
      <c r="BKD739" s="37"/>
      <c r="BKE739" s="37"/>
      <c r="BKF739" s="37"/>
      <c r="BKG739" s="37"/>
      <c r="BKH739" s="37"/>
      <c r="BKI739" s="37"/>
      <c r="BKJ739" s="37"/>
      <c r="BKK739" s="37"/>
      <c r="BKL739" s="37"/>
      <c r="BKM739" s="37"/>
      <c r="BKN739" s="37"/>
      <c r="BKO739" s="37"/>
      <c r="BKP739" s="37"/>
      <c r="BKQ739" s="37"/>
      <c r="BKR739" s="37"/>
      <c r="BKS739" s="37"/>
      <c r="BKT739" s="37"/>
      <c r="BKU739" s="37"/>
      <c r="BKV739" s="37"/>
      <c r="BKW739" s="37"/>
      <c r="BKX739" s="37"/>
      <c r="BKY739" s="37"/>
      <c r="BKZ739" s="37"/>
      <c r="BLA739" s="37"/>
      <c r="BLB739" s="37"/>
      <c r="BLC739" s="37"/>
      <c r="BLD739" s="37"/>
      <c r="BLE739" s="37"/>
      <c r="BLF739" s="37"/>
      <c r="BLG739" s="37"/>
      <c r="BLH739" s="37"/>
      <c r="BLI739" s="37"/>
      <c r="BLJ739" s="37"/>
      <c r="BLK739" s="37"/>
      <c r="BLL739" s="37"/>
      <c r="BLM739" s="37"/>
      <c r="BLN739" s="37"/>
      <c r="BLO739" s="37"/>
      <c r="BLP739" s="37"/>
      <c r="BLQ739" s="37"/>
      <c r="BLR739" s="37"/>
      <c r="BLS739" s="37"/>
      <c r="BLT739" s="37"/>
      <c r="BLU739" s="37"/>
      <c r="BLV739" s="37"/>
      <c r="BLW739" s="37"/>
      <c r="BLX739" s="37"/>
      <c r="BLY739" s="37"/>
      <c r="BLZ739" s="37"/>
      <c r="BMA739" s="37"/>
      <c r="BMB739" s="37"/>
      <c r="BMC739" s="37"/>
      <c r="BMD739" s="37"/>
      <c r="BME739" s="37"/>
      <c r="BMF739" s="37"/>
      <c r="BMG739" s="37"/>
      <c r="BMH739" s="37"/>
      <c r="BMI739" s="37"/>
      <c r="BMJ739" s="37"/>
      <c r="BMK739" s="37"/>
      <c r="BML739" s="37"/>
      <c r="BMM739" s="37"/>
      <c r="BMN739" s="37"/>
      <c r="BMO739" s="37"/>
      <c r="BMP739" s="37"/>
      <c r="BMQ739" s="37"/>
      <c r="BMR739" s="37"/>
      <c r="BMS739" s="37"/>
      <c r="BMT739" s="37"/>
      <c r="BMU739" s="37"/>
      <c r="BMV739" s="37"/>
      <c r="BMW739" s="37"/>
      <c r="BMX739" s="37"/>
      <c r="BMY739" s="37"/>
      <c r="BMZ739" s="37"/>
      <c r="BNA739" s="37"/>
      <c r="BNB739" s="37"/>
      <c r="BNC739" s="37"/>
      <c r="BND739" s="37"/>
      <c r="BNE739" s="37"/>
      <c r="BNF739" s="37"/>
      <c r="BNG739" s="37"/>
      <c r="BNH739" s="37"/>
      <c r="BNI739" s="37"/>
      <c r="BNJ739" s="37"/>
      <c r="BNK739" s="37"/>
      <c r="BNL739" s="37"/>
      <c r="BNM739" s="37"/>
      <c r="BNN739" s="37"/>
      <c r="BNO739" s="37"/>
      <c r="BNP739" s="37"/>
      <c r="BNQ739" s="37"/>
      <c r="BNR739" s="37"/>
      <c r="BNS739" s="37"/>
      <c r="BNT739" s="37"/>
      <c r="BNU739" s="37"/>
      <c r="BNV739" s="37"/>
      <c r="BNW739" s="37"/>
      <c r="BNX739" s="37"/>
      <c r="BNY739" s="37"/>
      <c r="BNZ739" s="37"/>
      <c r="BOA739" s="37"/>
      <c r="BOB739" s="37"/>
      <c r="BOC739" s="37"/>
      <c r="BOD739" s="37"/>
      <c r="BOE739" s="37"/>
      <c r="BOF739" s="37"/>
      <c r="BOG739" s="37"/>
      <c r="BOH739" s="37"/>
      <c r="BOI739" s="37"/>
      <c r="BOJ739" s="37"/>
      <c r="BOK739" s="37"/>
      <c r="BOL739" s="37"/>
      <c r="BOM739" s="37"/>
      <c r="BON739" s="37"/>
      <c r="BOO739" s="37"/>
      <c r="BOP739" s="37"/>
      <c r="BOQ739" s="37"/>
      <c r="BOR739" s="37"/>
      <c r="BOS739" s="37"/>
      <c r="BOT739" s="37"/>
      <c r="BOU739" s="37"/>
      <c r="BOV739" s="37"/>
      <c r="BOW739" s="37"/>
      <c r="BOX739" s="37"/>
      <c r="BOY739" s="37"/>
      <c r="BOZ739" s="37"/>
      <c r="BPA739" s="37"/>
      <c r="BPB739" s="37"/>
      <c r="BPC739" s="37"/>
      <c r="BPD739" s="37"/>
      <c r="BPE739" s="37"/>
      <c r="BPF739" s="37"/>
      <c r="BPG739" s="37"/>
      <c r="BPH739" s="37"/>
      <c r="BPI739" s="37"/>
      <c r="BPJ739" s="37"/>
      <c r="BPK739" s="37"/>
      <c r="BPL739" s="37"/>
      <c r="BPM739" s="37"/>
      <c r="BPN739" s="37"/>
      <c r="BPO739" s="37"/>
      <c r="BPP739" s="37"/>
      <c r="BPQ739" s="37"/>
      <c r="BPR739" s="37"/>
      <c r="BPS739" s="37"/>
      <c r="BPT739" s="37"/>
      <c r="BPU739" s="37"/>
      <c r="BPV739" s="37"/>
      <c r="BPW739" s="37"/>
      <c r="BPX739" s="37"/>
      <c r="BPY739" s="37"/>
      <c r="BPZ739" s="37"/>
      <c r="BQA739" s="37"/>
      <c r="BQB739" s="37"/>
      <c r="BQC739" s="37"/>
      <c r="BQD739" s="37"/>
      <c r="BQE739" s="37"/>
      <c r="BQF739" s="37"/>
      <c r="BQG739" s="37"/>
      <c r="BQH739" s="37"/>
      <c r="BQI739" s="37"/>
      <c r="BQJ739" s="37"/>
      <c r="BQK739" s="37"/>
      <c r="BQL739" s="37"/>
      <c r="BQM739" s="37"/>
      <c r="BQN739" s="37"/>
      <c r="BQO739" s="37"/>
      <c r="BQP739" s="37"/>
      <c r="BQQ739" s="37"/>
      <c r="BQR739" s="37"/>
      <c r="BQS739" s="37"/>
      <c r="BQT739" s="37"/>
      <c r="BQU739" s="37"/>
      <c r="BQV739" s="37"/>
      <c r="BQW739" s="37"/>
      <c r="BQX739" s="37"/>
      <c r="BQY739" s="37"/>
      <c r="BQZ739" s="37"/>
      <c r="BRA739" s="37"/>
      <c r="BRB739" s="37"/>
      <c r="BRC739" s="37"/>
      <c r="BRD739" s="37"/>
      <c r="BRE739" s="37"/>
      <c r="BRF739" s="37"/>
      <c r="BRG739" s="37"/>
      <c r="BRH739" s="37"/>
      <c r="BRI739" s="37"/>
      <c r="BRJ739" s="37"/>
      <c r="BRK739" s="37"/>
      <c r="BRL739" s="37"/>
      <c r="BRM739" s="37"/>
      <c r="BRN739" s="37"/>
      <c r="BRO739" s="37"/>
      <c r="BRP739" s="37"/>
      <c r="BRQ739" s="37"/>
      <c r="BRR739" s="37"/>
      <c r="BRS739" s="37"/>
      <c r="BRT739" s="37"/>
      <c r="BRU739" s="37"/>
      <c r="BRV739" s="37"/>
      <c r="BRW739" s="37"/>
      <c r="BRX739" s="37"/>
      <c r="BRY739" s="37"/>
      <c r="BRZ739" s="37"/>
      <c r="BSA739" s="37"/>
      <c r="BSB739" s="37"/>
      <c r="BSC739" s="37"/>
      <c r="BSD739" s="37"/>
      <c r="BSE739" s="37"/>
      <c r="BSF739" s="37"/>
      <c r="BSG739" s="37"/>
      <c r="BSH739" s="37"/>
      <c r="BSI739" s="37"/>
      <c r="BSJ739" s="37"/>
      <c r="BSK739" s="37"/>
      <c r="BSL739" s="37"/>
      <c r="BSM739" s="37"/>
      <c r="BSN739" s="37"/>
      <c r="BSO739" s="37"/>
      <c r="BSP739" s="37"/>
      <c r="BSQ739" s="37"/>
      <c r="BSR739" s="37"/>
      <c r="BSS739" s="37"/>
      <c r="BST739" s="37"/>
      <c r="BSU739" s="37"/>
      <c r="BSV739" s="37"/>
      <c r="BSW739" s="37"/>
      <c r="BSX739" s="37"/>
      <c r="BSY739" s="37"/>
      <c r="BSZ739" s="37"/>
      <c r="BTA739" s="37"/>
      <c r="BTB739" s="37"/>
      <c r="BTC739" s="37"/>
      <c r="BTD739" s="37"/>
      <c r="BTE739" s="37"/>
      <c r="BTF739" s="37"/>
      <c r="BTG739" s="37"/>
      <c r="BTH739" s="37"/>
      <c r="BTI739" s="37"/>
      <c r="BTJ739" s="37"/>
      <c r="BTK739" s="37"/>
      <c r="BTL739" s="37"/>
      <c r="BTM739" s="37"/>
      <c r="BTN739" s="37"/>
      <c r="BTO739" s="37"/>
      <c r="BTP739" s="37"/>
      <c r="BTQ739" s="37"/>
      <c r="BTR739" s="37"/>
      <c r="BTS739" s="37"/>
      <c r="BTT739" s="37"/>
      <c r="BTU739" s="37"/>
      <c r="BTV739" s="37"/>
      <c r="BTW739" s="37"/>
      <c r="BTX739" s="37"/>
      <c r="BTY739" s="37"/>
      <c r="BTZ739" s="37"/>
      <c r="BUA739" s="37"/>
      <c r="BUB739" s="37"/>
      <c r="BUC739" s="37"/>
      <c r="BUD739" s="37"/>
      <c r="BUE739" s="37"/>
      <c r="BUF739" s="37"/>
      <c r="BUG739" s="37"/>
      <c r="BUH739" s="37"/>
      <c r="BUI739" s="37"/>
      <c r="BUJ739" s="37"/>
      <c r="BUK739" s="37"/>
      <c r="BUL739" s="37"/>
      <c r="BUM739" s="37"/>
      <c r="BUN739" s="37"/>
      <c r="BUO739" s="37"/>
      <c r="BUP739" s="37"/>
      <c r="BUQ739" s="37"/>
      <c r="BUR739" s="37"/>
      <c r="BUS739" s="37"/>
      <c r="BUT739" s="37"/>
      <c r="BUU739" s="37"/>
      <c r="BUV739" s="37"/>
      <c r="BUW739" s="37"/>
      <c r="BUX739" s="37"/>
      <c r="BUY739" s="37"/>
      <c r="BUZ739" s="37"/>
      <c r="BVA739" s="37"/>
      <c r="BVB739" s="37"/>
      <c r="BVC739" s="37"/>
      <c r="BVD739" s="37"/>
      <c r="BVE739" s="37"/>
      <c r="BVF739" s="37"/>
      <c r="BVG739" s="37"/>
      <c r="BVH739" s="37"/>
      <c r="BVI739" s="37"/>
      <c r="BVJ739" s="37"/>
      <c r="BVK739" s="37"/>
      <c r="BVL739" s="37"/>
      <c r="BVM739" s="37"/>
      <c r="BVN739" s="37"/>
      <c r="BVO739" s="37"/>
      <c r="BVP739" s="37"/>
      <c r="BVQ739" s="37"/>
      <c r="BVR739" s="37"/>
      <c r="BVS739" s="37"/>
      <c r="BVT739" s="37"/>
      <c r="BVU739" s="37"/>
      <c r="BVV739" s="37"/>
      <c r="BVW739" s="37"/>
      <c r="BVX739" s="37"/>
      <c r="BVY739" s="37"/>
      <c r="BVZ739" s="37"/>
      <c r="BWA739" s="37"/>
      <c r="BWB739" s="37"/>
      <c r="BWC739" s="37"/>
      <c r="BWD739" s="37"/>
      <c r="BWE739" s="37"/>
      <c r="BWF739" s="37"/>
      <c r="BWG739" s="37"/>
      <c r="BWH739" s="37"/>
      <c r="BWI739" s="37"/>
      <c r="BWJ739" s="37"/>
      <c r="BWK739" s="37"/>
      <c r="BWL739" s="37"/>
      <c r="BWM739" s="37"/>
      <c r="BWN739" s="37"/>
      <c r="BWO739" s="37"/>
      <c r="BWP739" s="37"/>
      <c r="BWQ739" s="37"/>
      <c r="BWR739" s="37"/>
      <c r="BWS739" s="37"/>
      <c r="BWT739" s="37"/>
      <c r="BWU739" s="37"/>
      <c r="BWV739" s="37"/>
      <c r="BWW739" s="37"/>
      <c r="BWX739" s="37"/>
      <c r="BWY739" s="37"/>
      <c r="BWZ739" s="37"/>
      <c r="BXA739" s="37"/>
      <c r="BXB739" s="37"/>
      <c r="BXC739" s="37"/>
      <c r="BXD739" s="37"/>
      <c r="BXE739" s="37"/>
      <c r="BXF739" s="37"/>
      <c r="BXG739" s="37"/>
      <c r="BXH739" s="37"/>
      <c r="BXI739" s="37"/>
      <c r="BXJ739" s="37"/>
      <c r="BXK739" s="37"/>
      <c r="BXL739" s="37"/>
      <c r="BXM739" s="37"/>
      <c r="BXN739" s="37"/>
      <c r="BXO739" s="37"/>
      <c r="BXP739" s="37"/>
      <c r="BXQ739" s="37"/>
      <c r="BXR739" s="37"/>
      <c r="BXS739" s="37"/>
      <c r="BXT739" s="37"/>
      <c r="BXU739" s="37"/>
      <c r="BXV739" s="37"/>
      <c r="BXW739" s="37"/>
      <c r="BXX739" s="37"/>
      <c r="BXY739" s="37"/>
      <c r="BXZ739" s="37"/>
      <c r="BYA739" s="37"/>
      <c r="BYB739" s="37"/>
      <c r="BYC739" s="37"/>
      <c r="BYD739" s="37"/>
      <c r="BYE739" s="37"/>
      <c r="BYF739" s="37"/>
      <c r="BYG739" s="37"/>
      <c r="BYH739" s="37"/>
      <c r="BYI739" s="37"/>
      <c r="BYJ739" s="37"/>
      <c r="BYK739" s="37"/>
      <c r="BYL739" s="37"/>
      <c r="BYM739" s="37"/>
      <c r="BYN739" s="37"/>
      <c r="BYO739" s="37"/>
      <c r="BYP739" s="37"/>
      <c r="BYQ739" s="37"/>
      <c r="BYR739" s="37"/>
      <c r="BYS739" s="37"/>
      <c r="BYT739" s="37"/>
      <c r="BYU739" s="37"/>
      <c r="BYV739" s="37"/>
      <c r="BYW739" s="37"/>
      <c r="BYX739" s="37"/>
      <c r="BYY739" s="37"/>
      <c r="BYZ739" s="37"/>
      <c r="BZA739" s="37"/>
      <c r="BZB739" s="37"/>
      <c r="BZC739" s="37"/>
      <c r="BZD739" s="37"/>
      <c r="BZE739" s="37"/>
      <c r="BZF739" s="37"/>
      <c r="BZG739" s="37"/>
      <c r="BZH739" s="37"/>
      <c r="BZI739" s="37"/>
      <c r="BZJ739" s="37"/>
      <c r="BZK739" s="37"/>
      <c r="BZL739" s="37"/>
      <c r="BZM739" s="37"/>
      <c r="BZN739" s="37"/>
      <c r="BZO739" s="37"/>
      <c r="BZP739" s="37"/>
      <c r="BZQ739" s="37"/>
      <c r="BZR739" s="37"/>
      <c r="BZS739" s="37"/>
      <c r="BZT739" s="37"/>
      <c r="BZU739" s="37"/>
      <c r="BZV739" s="37"/>
      <c r="BZW739" s="37"/>
      <c r="BZX739" s="37"/>
      <c r="BZY739" s="37"/>
      <c r="BZZ739" s="37"/>
      <c r="CAA739" s="37"/>
      <c r="CAB739" s="37"/>
      <c r="CAC739" s="37"/>
      <c r="CAD739" s="37"/>
      <c r="CAE739" s="37"/>
      <c r="CAF739" s="37"/>
      <c r="CAG739" s="37"/>
      <c r="CAH739" s="37"/>
      <c r="CAI739" s="37"/>
      <c r="CAJ739" s="37"/>
      <c r="CAK739" s="37"/>
      <c r="CAL739" s="37"/>
      <c r="CAM739" s="37"/>
      <c r="CAN739" s="37"/>
      <c r="CAO739" s="37"/>
      <c r="CAP739" s="37"/>
      <c r="CAQ739" s="37"/>
      <c r="CAR739" s="37"/>
      <c r="CAS739" s="37"/>
      <c r="CAT739" s="37"/>
      <c r="CAU739" s="37"/>
      <c r="CAV739" s="37"/>
      <c r="CAW739" s="37"/>
      <c r="CAX739" s="37"/>
      <c r="CAY739" s="37"/>
      <c r="CAZ739" s="37"/>
      <c r="CBA739" s="37"/>
      <c r="CBB739" s="37"/>
      <c r="CBC739" s="37"/>
      <c r="CBD739" s="37"/>
      <c r="CBE739" s="37"/>
      <c r="CBF739" s="37"/>
      <c r="CBG739" s="37"/>
      <c r="CBH739" s="37"/>
      <c r="CBI739" s="37"/>
      <c r="CBJ739" s="37"/>
      <c r="CBK739" s="37"/>
      <c r="CBL739" s="37"/>
      <c r="CBM739" s="37"/>
      <c r="CBN739" s="37"/>
      <c r="CBO739" s="37"/>
      <c r="CBP739" s="37"/>
      <c r="CBQ739" s="37"/>
      <c r="CBR739" s="37"/>
      <c r="CBS739" s="37"/>
      <c r="CBT739" s="37"/>
      <c r="CBU739" s="37"/>
      <c r="CBV739" s="37"/>
      <c r="CBW739" s="37"/>
      <c r="CBX739" s="37"/>
      <c r="CBY739" s="37"/>
      <c r="CBZ739" s="37"/>
      <c r="CCA739" s="37"/>
      <c r="CCB739" s="37"/>
      <c r="CCC739" s="37"/>
      <c r="CCD739" s="37"/>
      <c r="CCE739" s="37"/>
      <c r="CCF739" s="37"/>
      <c r="CCG739" s="37"/>
      <c r="CCH739" s="37"/>
      <c r="CCI739" s="37"/>
      <c r="CCJ739" s="37"/>
      <c r="CCK739" s="37"/>
      <c r="CCL739" s="37"/>
      <c r="CCM739" s="37"/>
      <c r="CCN739" s="37"/>
      <c r="CCO739" s="37"/>
      <c r="CCP739" s="37"/>
      <c r="CCQ739" s="37"/>
      <c r="CCR739" s="37"/>
      <c r="CCS739" s="37"/>
      <c r="CCT739" s="37"/>
      <c r="CCU739" s="37"/>
      <c r="CCV739" s="37"/>
      <c r="CCW739" s="37"/>
      <c r="CCX739" s="37"/>
      <c r="CCY739" s="37"/>
      <c r="CCZ739" s="37"/>
      <c r="CDA739" s="37"/>
      <c r="CDB739" s="37"/>
      <c r="CDC739" s="37"/>
      <c r="CDD739" s="37"/>
      <c r="CDE739" s="37"/>
      <c r="CDF739" s="37"/>
      <c r="CDG739" s="37"/>
      <c r="CDH739" s="37"/>
      <c r="CDI739" s="37"/>
      <c r="CDJ739" s="37"/>
      <c r="CDK739" s="37"/>
      <c r="CDL739" s="37"/>
      <c r="CDM739" s="37"/>
      <c r="CDN739" s="37"/>
      <c r="CDO739" s="37"/>
      <c r="CDP739" s="37"/>
      <c r="CDQ739" s="37"/>
      <c r="CDR739" s="37"/>
      <c r="CDS739" s="37"/>
      <c r="CDT739" s="37"/>
      <c r="CDU739" s="37"/>
      <c r="CDV739" s="37"/>
      <c r="CDW739" s="37"/>
      <c r="CDX739" s="37"/>
      <c r="CDY739" s="37"/>
      <c r="CDZ739" s="37"/>
      <c r="CEA739" s="37"/>
      <c r="CEB739" s="37"/>
      <c r="CEC739" s="37"/>
      <c r="CED739" s="37"/>
      <c r="CEE739" s="37"/>
      <c r="CEF739" s="37"/>
      <c r="CEG739" s="37"/>
      <c r="CEH739" s="37"/>
      <c r="CEI739" s="37"/>
      <c r="CEJ739" s="37"/>
      <c r="CEK739" s="37"/>
      <c r="CEL739" s="37"/>
      <c r="CEM739" s="37"/>
      <c r="CEN739" s="37"/>
      <c r="CEO739" s="37"/>
      <c r="CEP739" s="37"/>
      <c r="CEQ739" s="37"/>
      <c r="CER739" s="37"/>
      <c r="CES739" s="37"/>
      <c r="CET739" s="37"/>
      <c r="CEU739" s="37"/>
      <c r="CEV739" s="37"/>
      <c r="CEW739" s="37"/>
      <c r="CEX739" s="37"/>
      <c r="CEY739" s="37"/>
      <c r="CEZ739" s="37"/>
      <c r="CFA739" s="37"/>
      <c r="CFB739" s="37"/>
      <c r="CFC739" s="37"/>
      <c r="CFD739" s="37"/>
      <c r="CFE739" s="37"/>
      <c r="CFF739" s="37"/>
      <c r="CFG739" s="37"/>
      <c r="CFH739" s="37"/>
      <c r="CFI739" s="37"/>
      <c r="CFJ739" s="37"/>
      <c r="CFK739" s="37"/>
      <c r="CFL739" s="37"/>
      <c r="CFM739" s="37"/>
      <c r="CFN739" s="37"/>
      <c r="CFO739" s="37"/>
      <c r="CFP739" s="37"/>
      <c r="CFQ739" s="37"/>
      <c r="CFR739" s="37"/>
      <c r="CFS739" s="37"/>
      <c r="CFT739" s="37"/>
      <c r="CFU739" s="37"/>
      <c r="CFV739" s="37"/>
      <c r="CFW739" s="37"/>
      <c r="CFX739" s="37"/>
      <c r="CFY739" s="37"/>
      <c r="CFZ739" s="37"/>
      <c r="CGA739" s="37"/>
      <c r="CGB739" s="37"/>
      <c r="CGC739" s="37"/>
      <c r="CGD739" s="37"/>
      <c r="CGE739" s="37"/>
      <c r="CGF739" s="37"/>
      <c r="CGG739" s="37"/>
      <c r="CGH739" s="37"/>
      <c r="CGI739" s="37"/>
      <c r="CGJ739" s="37"/>
      <c r="CGK739" s="37"/>
      <c r="CGL739" s="37"/>
      <c r="CGM739" s="37"/>
      <c r="CGN739" s="37"/>
      <c r="CGO739" s="37"/>
      <c r="CGP739" s="37"/>
      <c r="CGQ739" s="37"/>
      <c r="CGR739" s="37"/>
      <c r="CGS739" s="37"/>
      <c r="CGT739" s="37"/>
      <c r="CGU739" s="37"/>
      <c r="CGV739" s="37"/>
      <c r="CGW739" s="37"/>
      <c r="CGX739" s="37"/>
      <c r="CGY739" s="37"/>
      <c r="CGZ739" s="37"/>
      <c r="CHA739" s="37"/>
      <c r="CHB739" s="37"/>
      <c r="CHC739" s="37"/>
      <c r="CHD739" s="37"/>
      <c r="CHE739" s="37"/>
      <c r="CHF739" s="37"/>
      <c r="CHG739" s="37"/>
      <c r="CHH739" s="37"/>
      <c r="CHI739" s="37"/>
      <c r="CHJ739" s="37"/>
      <c r="CHK739" s="37"/>
      <c r="CHL739" s="37"/>
      <c r="CHM739" s="37"/>
      <c r="CHN739" s="37"/>
      <c r="CHO739" s="37"/>
      <c r="CHP739" s="37"/>
      <c r="CHQ739" s="37"/>
      <c r="CHR739" s="37"/>
      <c r="CHS739" s="37"/>
      <c r="CHT739" s="37"/>
      <c r="CHU739" s="37"/>
      <c r="CHV739" s="37"/>
      <c r="CHW739" s="37"/>
      <c r="CHX739" s="37"/>
      <c r="CHY739" s="37"/>
      <c r="CHZ739" s="37"/>
      <c r="CIA739" s="37"/>
      <c r="CIB739" s="37"/>
      <c r="CIC739" s="37"/>
      <c r="CID739" s="37"/>
      <c r="CIE739" s="37"/>
      <c r="CIF739" s="37"/>
      <c r="CIG739" s="37"/>
      <c r="CIH739" s="37"/>
      <c r="CII739" s="37"/>
      <c r="CIJ739" s="37"/>
      <c r="CIK739" s="37"/>
      <c r="CIL739" s="37"/>
      <c r="CIM739" s="37"/>
      <c r="CIN739" s="37"/>
      <c r="CIO739" s="37"/>
      <c r="CIP739" s="37"/>
      <c r="CIQ739" s="37"/>
      <c r="CIR739" s="37"/>
      <c r="CIS739" s="37"/>
      <c r="CIT739" s="37"/>
      <c r="CIU739" s="37"/>
      <c r="CIV739" s="37"/>
      <c r="CIW739" s="37"/>
      <c r="CIX739" s="37"/>
      <c r="CIY739" s="37"/>
      <c r="CIZ739" s="37"/>
      <c r="CJA739" s="37"/>
      <c r="CJB739" s="37"/>
      <c r="CJC739" s="37"/>
      <c r="CJD739" s="37"/>
      <c r="CJE739" s="37"/>
      <c r="CJF739" s="37"/>
      <c r="CJG739" s="37"/>
      <c r="CJH739" s="37"/>
      <c r="CJI739" s="37"/>
      <c r="CJJ739" s="37"/>
      <c r="CJK739" s="37"/>
      <c r="CJL739" s="37"/>
      <c r="CJM739" s="37"/>
      <c r="CJN739" s="37"/>
      <c r="CJO739" s="37"/>
      <c r="CJP739" s="37"/>
      <c r="CJQ739" s="37"/>
      <c r="CJR739" s="37"/>
      <c r="CJS739" s="37"/>
      <c r="CJT739" s="37"/>
      <c r="CJU739" s="37"/>
      <c r="CJV739" s="37"/>
      <c r="CJW739" s="37"/>
      <c r="CJX739" s="37"/>
      <c r="CJY739" s="37"/>
      <c r="CJZ739" s="37"/>
      <c r="CKA739" s="37"/>
      <c r="CKB739" s="37"/>
      <c r="CKC739" s="37"/>
      <c r="CKD739" s="37"/>
      <c r="CKE739" s="37"/>
      <c r="CKF739" s="37"/>
      <c r="CKG739" s="37"/>
      <c r="CKH739" s="37"/>
      <c r="CKI739" s="37"/>
      <c r="CKJ739" s="37"/>
      <c r="CKK739" s="37"/>
      <c r="CKL739" s="37"/>
      <c r="CKM739" s="37"/>
      <c r="CKN739" s="37"/>
      <c r="CKO739" s="37"/>
      <c r="CKP739" s="37"/>
      <c r="CKQ739" s="37"/>
      <c r="CKR739" s="37"/>
      <c r="CKS739" s="37"/>
      <c r="CKT739" s="37"/>
      <c r="CKU739" s="37"/>
      <c r="CKV739" s="37"/>
      <c r="CKW739" s="37"/>
      <c r="CKX739" s="37"/>
      <c r="CKY739" s="37"/>
      <c r="CKZ739" s="37"/>
      <c r="CLA739" s="37"/>
      <c r="CLB739" s="37"/>
      <c r="CLC739" s="37"/>
      <c r="CLD739" s="37"/>
      <c r="CLE739" s="37"/>
      <c r="CLF739" s="37"/>
      <c r="CLG739" s="37"/>
      <c r="CLH739" s="37"/>
      <c r="CLI739" s="37"/>
      <c r="CLJ739" s="37"/>
      <c r="CLK739" s="37"/>
      <c r="CLL739" s="37"/>
      <c r="CLM739" s="37"/>
      <c r="CLN739" s="37"/>
      <c r="CLO739" s="37"/>
      <c r="CLP739" s="37"/>
      <c r="CLQ739" s="37"/>
      <c r="CLR739" s="37"/>
      <c r="CLS739" s="37"/>
      <c r="CLT739" s="37"/>
      <c r="CLU739" s="37"/>
      <c r="CLV739" s="37"/>
      <c r="CLW739" s="37"/>
      <c r="CLX739" s="37"/>
      <c r="CLY739" s="37"/>
      <c r="CLZ739" s="37"/>
      <c r="CMA739" s="37"/>
      <c r="CMB739" s="37"/>
      <c r="CMC739" s="37"/>
      <c r="CMD739" s="37"/>
      <c r="CME739" s="37"/>
      <c r="CMF739" s="37"/>
      <c r="CMG739" s="37"/>
      <c r="CMH739" s="37"/>
      <c r="CMI739" s="37"/>
      <c r="CMJ739" s="37"/>
      <c r="CMK739" s="37"/>
      <c r="CML739" s="37"/>
      <c r="CMM739" s="37"/>
      <c r="CMN739" s="37"/>
      <c r="CMO739" s="37"/>
      <c r="CMP739" s="37"/>
      <c r="CMQ739" s="37"/>
      <c r="CMR739" s="37"/>
      <c r="CMS739" s="37"/>
      <c r="CMT739" s="37"/>
      <c r="CMU739" s="37"/>
      <c r="CMV739" s="37"/>
      <c r="CMW739" s="37"/>
      <c r="CMX739" s="37"/>
      <c r="CMY739" s="37"/>
      <c r="CMZ739" s="37"/>
      <c r="CNA739" s="37"/>
      <c r="CNB739" s="37"/>
      <c r="CNC739" s="37"/>
      <c r="CND739" s="37"/>
      <c r="CNE739" s="37"/>
      <c r="CNF739" s="37"/>
      <c r="CNG739" s="37"/>
      <c r="CNH739" s="37"/>
      <c r="CNI739" s="37"/>
      <c r="CNJ739" s="37"/>
      <c r="CNK739" s="37"/>
      <c r="CNL739" s="37"/>
      <c r="CNM739" s="37"/>
      <c r="CNN739" s="37"/>
      <c r="CNO739" s="37"/>
      <c r="CNP739" s="37"/>
      <c r="CNQ739" s="37"/>
      <c r="CNR739" s="37"/>
      <c r="CNS739" s="37"/>
      <c r="CNT739" s="37"/>
      <c r="CNU739" s="37"/>
      <c r="CNV739" s="37"/>
      <c r="CNW739" s="37"/>
      <c r="CNX739" s="37"/>
      <c r="CNY739" s="37"/>
      <c r="CNZ739" s="37"/>
      <c r="COA739" s="37"/>
      <c r="COB739" s="37"/>
      <c r="COC739" s="37"/>
      <c r="COD739" s="37"/>
      <c r="COE739" s="37"/>
      <c r="COF739" s="37"/>
      <c r="COG739" s="37"/>
      <c r="COH739" s="37"/>
      <c r="COI739" s="37"/>
      <c r="COJ739" s="37"/>
      <c r="COK739" s="37"/>
      <c r="COL739" s="37"/>
      <c r="COM739" s="37"/>
      <c r="CON739" s="37"/>
      <c r="COO739" s="37"/>
      <c r="COP739" s="37"/>
      <c r="COQ739" s="37"/>
      <c r="COR739" s="37"/>
      <c r="COS739" s="37"/>
      <c r="COT739" s="37"/>
      <c r="COU739" s="37"/>
      <c r="COV739" s="37"/>
      <c r="COW739" s="37"/>
      <c r="COX739" s="37"/>
      <c r="COY739" s="37"/>
      <c r="COZ739" s="37"/>
      <c r="CPA739" s="37"/>
      <c r="CPB739" s="37"/>
      <c r="CPC739" s="37"/>
      <c r="CPD739" s="37"/>
      <c r="CPE739" s="37"/>
      <c r="CPF739" s="37"/>
      <c r="CPG739" s="37"/>
      <c r="CPH739" s="37"/>
      <c r="CPI739" s="37"/>
      <c r="CPJ739" s="37"/>
      <c r="CPK739" s="37"/>
      <c r="CPL739" s="37"/>
      <c r="CPM739" s="37"/>
      <c r="CPN739" s="37"/>
      <c r="CPO739" s="37"/>
      <c r="CPP739" s="37"/>
      <c r="CPQ739" s="37"/>
      <c r="CPR739" s="37"/>
      <c r="CPS739" s="37"/>
      <c r="CPT739" s="37"/>
      <c r="CPU739" s="37"/>
      <c r="CPV739" s="37"/>
      <c r="CPW739" s="37"/>
      <c r="CPX739" s="37"/>
      <c r="CPY739" s="37"/>
      <c r="CPZ739" s="37"/>
      <c r="CQA739" s="37"/>
      <c r="CQB739" s="37"/>
      <c r="CQC739" s="37"/>
      <c r="CQD739" s="37"/>
      <c r="CQE739" s="37"/>
      <c r="CQF739" s="37"/>
      <c r="CQG739" s="37"/>
      <c r="CQH739" s="37"/>
      <c r="CQI739" s="37"/>
      <c r="CQJ739" s="37"/>
      <c r="CQK739" s="37"/>
      <c r="CQL739" s="37"/>
      <c r="CQM739" s="37"/>
      <c r="CQN739" s="37"/>
      <c r="CQO739" s="37"/>
      <c r="CQP739" s="37"/>
      <c r="CQQ739" s="37"/>
      <c r="CQR739" s="37"/>
      <c r="CQS739" s="37"/>
      <c r="CQT739" s="37"/>
      <c r="CQU739" s="37"/>
      <c r="CQV739" s="37"/>
      <c r="CQW739" s="37"/>
      <c r="CQX739" s="37"/>
      <c r="CQY739" s="37"/>
      <c r="CQZ739" s="37"/>
      <c r="CRA739" s="37"/>
      <c r="CRB739" s="37"/>
      <c r="CRC739" s="37"/>
      <c r="CRD739" s="37"/>
      <c r="CRE739" s="37"/>
      <c r="CRF739" s="37"/>
      <c r="CRG739" s="37"/>
      <c r="CRH739" s="37"/>
      <c r="CRI739" s="37"/>
      <c r="CRJ739" s="37"/>
      <c r="CRK739" s="37"/>
      <c r="CRL739" s="37"/>
      <c r="CRM739" s="37"/>
      <c r="CRN739" s="37"/>
      <c r="CRO739" s="37"/>
      <c r="CRP739" s="37"/>
      <c r="CRQ739" s="37"/>
      <c r="CRR739" s="37"/>
      <c r="CRS739" s="37"/>
      <c r="CRT739" s="37"/>
      <c r="CRU739" s="37"/>
      <c r="CRV739" s="37"/>
      <c r="CRW739" s="37"/>
      <c r="CRX739" s="37"/>
      <c r="CRY739" s="37"/>
      <c r="CRZ739" s="37"/>
      <c r="CSA739" s="37"/>
      <c r="CSB739" s="37"/>
      <c r="CSC739" s="37"/>
      <c r="CSD739" s="37"/>
      <c r="CSE739" s="37"/>
      <c r="CSF739" s="37"/>
      <c r="CSG739" s="37"/>
      <c r="CSH739" s="37"/>
      <c r="CSI739" s="37"/>
      <c r="CSJ739" s="37"/>
      <c r="CSK739" s="37"/>
      <c r="CSL739" s="37"/>
      <c r="CSM739" s="37"/>
      <c r="CSN739" s="37"/>
      <c r="CSO739" s="37"/>
      <c r="CSP739" s="37"/>
      <c r="CSQ739" s="37"/>
      <c r="CSR739" s="37"/>
      <c r="CSS739" s="37"/>
      <c r="CST739" s="37"/>
      <c r="CSU739" s="37"/>
      <c r="CSV739" s="37"/>
      <c r="CSW739" s="37"/>
      <c r="CSX739" s="37"/>
      <c r="CSY739" s="37"/>
      <c r="CSZ739" s="37"/>
      <c r="CTA739" s="37"/>
      <c r="CTB739" s="37"/>
      <c r="CTC739" s="37"/>
      <c r="CTD739" s="37"/>
      <c r="CTE739" s="37"/>
      <c r="CTF739" s="37"/>
      <c r="CTG739" s="37"/>
      <c r="CTH739" s="37"/>
      <c r="CTI739" s="37"/>
      <c r="CTJ739" s="37"/>
      <c r="CTK739" s="37"/>
      <c r="CTL739" s="37"/>
      <c r="CTM739" s="37"/>
      <c r="CTN739" s="37"/>
      <c r="CTO739" s="37"/>
      <c r="CTP739" s="37"/>
      <c r="CTQ739" s="37"/>
      <c r="CTR739" s="37"/>
      <c r="CTS739" s="37"/>
      <c r="CTT739" s="37"/>
      <c r="CTU739" s="37"/>
      <c r="CTV739" s="37"/>
      <c r="CTW739" s="37"/>
      <c r="CTX739" s="37"/>
      <c r="CTY739" s="37"/>
      <c r="CTZ739" s="37"/>
      <c r="CUA739" s="37"/>
      <c r="CUB739" s="37"/>
      <c r="CUC739" s="37"/>
      <c r="CUD739" s="37"/>
      <c r="CUE739" s="37"/>
      <c r="CUF739" s="37"/>
      <c r="CUG739" s="37"/>
      <c r="CUH739" s="37"/>
      <c r="CUI739" s="37"/>
      <c r="CUJ739" s="37"/>
      <c r="CUK739" s="37"/>
      <c r="CUL739" s="37"/>
      <c r="CUM739" s="37"/>
      <c r="CUN739" s="37"/>
      <c r="CUO739" s="37"/>
      <c r="CUP739" s="37"/>
      <c r="CUQ739" s="37"/>
      <c r="CUR739" s="37"/>
      <c r="CUS739" s="37"/>
      <c r="CUT739" s="37"/>
      <c r="CUU739" s="37"/>
      <c r="CUV739" s="37"/>
      <c r="CUW739" s="37"/>
      <c r="CUX739" s="37"/>
      <c r="CUY739" s="37"/>
      <c r="CUZ739" s="37"/>
      <c r="CVA739" s="37"/>
      <c r="CVB739" s="37"/>
      <c r="CVC739" s="37"/>
      <c r="CVD739" s="37"/>
      <c r="CVE739" s="37"/>
      <c r="CVF739" s="37"/>
      <c r="CVG739" s="37"/>
      <c r="CVH739" s="37"/>
      <c r="CVI739" s="37"/>
      <c r="CVJ739" s="37"/>
      <c r="CVK739" s="37"/>
      <c r="CVL739" s="37"/>
      <c r="CVM739" s="37"/>
      <c r="CVN739" s="37"/>
      <c r="CVO739" s="37"/>
      <c r="CVP739" s="37"/>
      <c r="CVQ739" s="37"/>
      <c r="CVR739" s="37"/>
      <c r="CVS739" s="37"/>
      <c r="CVT739" s="37"/>
      <c r="CVU739" s="37"/>
      <c r="CVV739" s="37"/>
      <c r="CVW739" s="37"/>
      <c r="CVX739" s="37"/>
      <c r="CVY739" s="37"/>
      <c r="CVZ739" s="37"/>
      <c r="CWA739" s="37"/>
      <c r="CWB739" s="37"/>
      <c r="CWC739" s="37"/>
      <c r="CWD739" s="37"/>
      <c r="CWE739" s="37"/>
      <c r="CWF739" s="37"/>
      <c r="CWG739" s="37"/>
      <c r="CWH739" s="37"/>
      <c r="CWI739" s="37"/>
      <c r="CWJ739" s="37"/>
      <c r="CWK739" s="37"/>
      <c r="CWL739" s="37"/>
      <c r="CWM739" s="37"/>
      <c r="CWN739" s="37"/>
      <c r="CWO739" s="37"/>
      <c r="CWP739" s="37"/>
      <c r="CWQ739" s="37"/>
      <c r="CWR739" s="37"/>
      <c r="CWS739" s="37"/>
      <c r="CWT739" s="37"/>
      <c r="CWU739" s="37"/>
      <c r="CWV739" s="37"/>
      <c r="CWW739" s="37"/>
      <c r="CWX739" s="37"/>
      <c r="CWY739" s="37"/>
      <c r="CWZ739" s="37"/>
      <c r="CXA739" s="37"/>
      <c r="CXB739" s="37"/>
      <c r="CXC739" s="37"/>
      <c r="CXD739" s="37"/>
      <c r="CXE739" s="37"/>
      <c r="CXF739" s="37"/>
      <c r="CXG739" s="37"/>
      <c r="CXH739" s="37"/>
      <c r="CXI739" s="37"/>
      <c r="CXJ739" s="37"/>
      <c r="CXK739" s="37"/>
      <c r="CXL739" s="37"/>
      <c r="CXM739" s="37"/>
      <c r="CXN739" s="37"/>
      <c r="CXO739" s="37"/>
      <c r="CXP739" s="37"/>
      <c r="CXQ739" s="37"/>
      <c r="CXR739" s="37"/>
      <c r="CXS739" s="37"/>
      <c r="CXT739" s="37"/>
      <c r="CXU739" s="37"/>
      <c r="CXV739" s="37"/>
      <c r="CXW739" s="37"/>
      <c r="CXX739" s="37"/>
      <c r="CXY739" s="37"/>
      <c r="CXZ739" s="37"/>
      <c r="CYA739" s="37"/>
      <c r="CYB739" s="37"/>
      <c r="CYC739" s="37"/>
      <c r="CYD739" s="37"/>
      <c r="CYE739" s="37"/>
      <c r="CYF739" s="37"/>
      <c r="CYG739" s="37"/>
      <c r="CYH739" s="37"/>
      <c r="CYI739" s="37"/>
      <c r="CYJ739" s="37"/>
      <c r="CYK739" s="37"/>
      <c r="CYL739" s="37"/>
      <c r="CYM739" s="37"/>
      <c r="CYN739" s="37"/>
      <c r="CYO739" s="37"/>
      <c r="CYP739" s="37"/>
      <c r="CYQ739" s="37"/>
      <c r="CYR739" s="37"/>
      <c r="CYS739" s="37"/>
      <c r="CYT739" s="37"/>
      <c r="CYU739" s="37"/>
      <c r="CYV739" s="37"/>
      <c r="CYW739" s="37"/>
      <c r="CYX739" s="37"/>
      <c r="CYY739" s="37"/>
      <c r="CYZ739" s="37"/>
      <c r="CZA739" s="37"/>
      <c r="CZB739" s="37"/>
      <c r="CZC739" s="37"/>
      <c r="CZD739" s="37"/>
      <c r="CZE739" s="37"/>
      <c r="CZF739" s="37"/>
      <c r="CZG739" s="37"/>
      <c r="CZH739" s="37"/>
      <c r="CZI739" s="37"/>
      <c r="CZJ739" s="37"/>
      <c r="CZK739" s="37"/>
      <c r="CZL739" s="37"/>
      <c r="CZM739" s="37"/>
      <c r="CZN739" s="37"/>
      <c r="CZO739" s="37"/>
      <c r="CZP739" s="37"/>
      <c r="CZQ739" s="37"/>
      <c r="CZR739" s="37"/>
      <c r="CZS739" s="37"/>
      <c r="CZT739" s="37"/>
      <c r="CZU739" s="37"/>
      <c r="CZV739" s="37"/>
      <c r="CZW739" s="37"/>
      <c r="CZX739" s="37"/>
      <c r="CZY739" s="37"/>
      <c r="CZZ739" s="37"/>
      <c r="DAA739" s="37"/>
      <c r="DAB739" s="37"/>
      <c r="DAC739" s="37"/>
      <c r="DAD739" s="37"/>
      <c r="DAE739" s="37"/>
      <c r="DAF739" s="37"/>
      <c r="DAG739" s="37"/>
      <c r="DAH739" s="37"/>
      <c r="DAI739" s="37"/>
      <c r="DAJ739" s="37"/>
      <c r="DAK739" s="37"/>
      <c r="DAL739" s="37"/>
      <c r="DAM739" s="37"/>
      <c r="DAN739" s="37"/>
      <c r="DAO739" s="37"/>
      <c r="DAP739" s="37"/>
      <c r="DAQ739" s="37"/>
      <c r="DAR739" s="37"/>
      <c r="DAS739" s="37"/>
      <c r="DAT739" s="37"/>
      <c r="DAU739" s="37"/>
      <c r="DAV739" s="37"/>
      <c r="DAW739" s="37"/>
      <c r="DAX739" s="37"/>
      <c r="DAY739" s="37"/>
      <c r="DAZ739" s="37"/>
      <c r="DBA739" s="37"/>
      <c r="DBB739" s="37"/>
      <c r="DBC739" s="37"/>
      <c r="DBD739" s="37"/>
      <c r="DBE739" s="37"/>
      <c r="DBF739" s="37"/>
      <c r="DBG739" s="37"/>
      <c r="DBH739" s="37"/>
      <c r="DBI739" s="37"/>
      <c r="DBJ739" s="37"/>
      <c r="DBK739" s="37"/>
      <c r="DBL739" s="37"/>
      <c r="DBM739" s="37"/>
      <c r="DBN739" s="37"/>
      <c r="DBO739" s="37"/>
      <c r="DBP739" s="37"/>
      <c r="DBQ739" s="37"/>
      <c r="DBR739" s="37"/>
      <c r="DBS739" s="37"/>
      <c r="DBT739" s="37"/>
      <c r="DBU739" s="37"/>
      <c r="DBV739" s="37"/>
      <c r="DBW739" s="37"/>
      <c r="DBX739" s="37"/>
      <c r="DBY739" s="37"/>
      <c r="DBZ739" s="37"/>
      <c r="DCA739" s="37"/>
      <c r="DCB739" s="37"/>
      <c r="DCC739" s="37"/>
      <c r="DCD739" s="37"/>
      <c r="DCE739" s="37"/>
      <c r="DCF739" s="37"/>
      <c r="DCG739" s="37"/>
      <c r="DCH739" s="37"/>
      <c r="DCI739" s="37"/>
      <c r="DCJ739" s="37"/>
      <c r="DCK739" s="37"/>
      <c r="DCL739" s="37"/>
      <c r="DCM739" s="37"/>
      <c r="DCN739" s="37"/>
      <c r="DCO739" s="37"/>
      <c r="DCP739" s="37"/>
      <c r="DCQ739" s="37"/>
      <c r="DCR739" s="37"/>
      <c r="DCS739" s="37"/>
      <c r="DCT739" s="37"/>
      <c r="DCU739" s="37"/>
      <c r="DCV739" s="37"/>
      <c r="DCW739" s="37"/>
      <c r="DCX739" s="37"/>
      <c r="DCY739" s="37"/>
      <c r="DCZ739" s="37"/>
      <c r="DDA739" s="37"/>
      <c r="DDB739" s="37"/>
      <c r="DDC739" s="37"/>
      <c r="DDD739" s="37"/>
      <c r="DDE739" s="37"/>
      <c r="DDF739" s="37"/>
      <c r="DDG739" s="37"/>
      <c r="DDH739" s="37"/>
      <c r="DDI739" s="37"/>
      <c r="DDJ739" s="37"/>
      <c r="DDK739" s="37"/>
      <c r="DDL739" s="37"/>
      <c r="DDM739" s="37"/>
      <c r="DDN739" s="37"/>
      <c r="DDO739" s="37"/>
      <c r="DDP739" s="37"/>
      <c r="DDQ739" s="37"/>
      <c r="DDR739" s="37"/>
      <c r="DDS739" s="37"/>
      <c r="DDT739" s="37"/>
      <c r="DDU739" s="37"/>
      <c r="DDV739" s="37"/>
      <c r="DDW739" s="37"/>
      <c r="DDX739" s="37"/>
      <c r="DDY739" s="37"/>
      <c r="DDZ739" s="37"/>
      <c r="DEA739" s="37"/>
      <c r="DEB739" s="37"/>
      <c r="DEC739" s="37"/>
      <c r="DED739" s="37"/>
      <c r="DEE739" s="37"/>
      <c r="DEF739" s="37"/>
      <c r="DEG739" s="37"/>
      <c r="DEH739" s="37"/>
      <c r="DEI739" s="37"/>
      <c r="DEJ739" s="37"/>
      <c r="DEK739" s="37"/>
      <c r="DEL739" s="37"/>
      <c r="DEM739" s="37"/>
      <c r="DEN739" s="37"/>
      <c r="DEO739" s="37"/>
      <c r="DEP739" s="37"/>
      <c r="DEQ739" s="37"/>
      <c r="DER739" s="37"/>
      <c r="DES739" s="37"/>
      <c r="DET739" s="37"/>
      <c r="DEU739" s="37"/>
      <c r="DEV739" s="37"/>
      <c r="DEW739" s="37"/>
      <c r="DEX739" s="37"/>
      <c r="DEY739" s="37"/>
      <c r="DEZ739" s="37"/>
      <c r="DFA739" s="37"/>
      <c r="DFB739" s="37"/>
      <c r="DFC739" s="37"/>
      <c r="DFD739" s="37"/>
      <c r="DFE739" s="37"/>
      <c r="DFF739" s="37"/>
      <c r="DFG739" s="37"/>
      <c r="DFH739" s="37"/>
      <c r="DFI739" s="37"/>
      <c r="DFJ739" s="37"/>
      <c r="DFK739" s="37"/>
      <c r="DFL739" s="37"/>
      <c r="DFM739" s="37"/>
      <c r="DFN739" s="37"/>
      <c r="DFO739" s="37"/>
      <c r="DFP739" s="37"/>
      <c r="DFQ739" s="37"/>
      <c r="DFR739" s="37"/>
      <c r="DFS739" s="37"/>
      <c r="DFT739" s="37"/>
      <c r="DFU739" s="37"/>
      <c r="DFV739" s="37"/>
      <c r="DFW739" s="37"/>
      <c r="DFX739" s="37"/>
      <c r="DFY739" s="37"/>
      <c r="DFZ739" s="37"/>
      <c r="DGA739" s="37"/>
      <c r="DGB739" s="37"/>
      <c r="DGC739" s="37"/>
      <c r="DGD739" s="37"/>
      <c r="DGE739" s="37"/>
      <c r="DGF739" s="37"/>
      <c r="DGG739" s="37"/>
      <c r="DGH739" s="37"/>
      <c r="DGI739" s="37"/>
      <c r="DGJ739" s="37"/>
      <c r="DGK739" s="37"/>
      <c r="DGL739" s="37"/>
      <c r="DGM739" s="37"/>
      <c r="DGN739" s="37"/>
      <c r="DGO739" s="37"/>
      <c r="DGP739" s="37"/>
      <c r="DGQ739" s="37"/>
      <c r="DGR739" s="37"/>
      <c r="DGS739" s="37"/>
      <c r="DGT739" s="37"/>
      <c r="DGU739" s="37"/>
      <c r="DGV739" s="37"/>
      <c r="DGW739" s="37"/>
      <c r="DGX739" s="37"/>
      <c r="DGY739" s="37"/>
      <c r="DGZ739" s="37"/>
      <c r="DHA739" s="37"/>
      <c r="DHB739" s="37"/>
      <c r="DHC739" s="37"/>
      <c r="DHD739" s="37"/>
      <c r="DHE739" s="37"/>
      <c r="DHF739" s="37"/>
      <c r="DHG739" s="37"/>
      <c r="DHH739" s="37"/>
      <c r="DHI739" s="37"/>
      <c r="DHJ739" s="37"/>
      <c r="DHK739" s="37"/>
      <c r="DHL739" s="37"/>
      <c r="DHM739" s="37"/>
      <c r="DHN739" s="37"/>
      <c r="DHO739" s="37"/>
      <c r="DHP739" s="37"/>
      <c r="DHQ739" s="37"/>
      <c r="DHR739" s="37"/>
      <c r="DHS739" s="37"/>
      <c r="DHT739" s="37"/>
      <c r="DHU739" s="37"/>
      <c r="DHV739" s="37"/>
      <c r="DHW739" s="37"/>
      <c r="DHX739" s="37"/>
      <c r="DHY739" s="37"/>
      <c r="DHZ739" s="37"/>
      <c r="DIA739" s="37"/>
      <c r="DIB739" s="37"/>
      <c r="DIC739" s="37"/>
      <c r="DID739" s="37"/>
      <c r="DIE739" s="37"/>
      <c r="DIF739" s="37"/>
      <c r="DIG739" s="37"/>
      <c r="DIH739" s="37"/>
      <c r="DII739" s="37"/>
      <c r="DIJ739" s="37"/>
      <c r="DIK739" s="37"/>
      <c r="DIL739" s="37"/>
      <c r="DIM739" s="37"/>
      <c r="DIN739" s="37"/>
      <c r="DIO739" s="37"/>
      <c r="DIP739" s="37"/>
      <c r="DIQ739" s="37"/>
      <c r="DIR739" s="37"/>
      <c r="DIS739" s="37"/>
      <c r="DIT739" s="37"/>
      <c r="DIU739" s="37"/>
      <c r="DIV739" s="37"/>
      <c r="DIW739" s="37"/>
      <c r="DIX739" s="37"/>
      <c r="DIY739" s="37"/>
      <c r="DIZ739" s="37"/>
      <c r="DJA739" s="37"/>
      <c r="DJB739" s="37"/>
      <c r="DJC739" s="37"/>
      <c r="DJD739" s="37"/>
      <c r="DJE739" s="37"/>
      <c r="DJF739" s="37"/>
      <c r="DJG739" s="37"/>
      <c r="DJH739" s="37"/>
      <c r="DJI739" s="37"/>
      <c r="DJJ739" s="37"/>
      <c r="DJK739" s="37"/>
      <c r="DJL739" s="37"/>
      <c r="DJM739" s="37"/>
      <c r="DJN739" s="37"/>
      <c r="DJO739" s="37"/>
      <c r="DJP739" s="37"/>
      <c r="DJQ739" s="37"/>
      <c r="DJR739" s="37"/>
      <c r="DJS739" s="37"/>
      <c r="DJT739" s="37"/>
      <c r="DJU739" s="37"/>
      <c r="DJV739" s="37"/>
      <c r="DJW739" s="37"/>
      <c r="DJX739" s="37"/>
      <c r="DJY739" s="37"/>
      <c r="DJZ739" s="37"/>
      <c r="DKA739" s="37"/>
      <c r="DKB739" s="37"/>
      <c r="DKC739" s="37"/>
      <c r="DKD739" s="37"/>
      <c r="DKE739" s="37"/>
      <c r="DKF739" s="37"/>
      <c r="DKG739" s="37"/>
      <c r="DKH739" s="37"/>
      <c r="DKI739" s="37"/>
      <c r="DKJ739" s="37"/>
      <c r="DKK739" s="37"/>
      <c r="DKL739" s="37"/>
      <c r="DKM739" s="37"/>
      <c r="DKN739" s="37"/>
      <c r="DKO739" s="37"/>
      <c r="DKP739" s="37"/>
      <c r="DKQ739" s="37"/>
      <c r="DKR739" s="37"/>
      <c r="DKS739" s="37"/>
      <c r="DKT739" s="37"/>
      <c r="DKU739" s="37"/>
      <c r="DKV739" s="37"/>
      <c r="DKW739" s="37"/>
      <c r="DKX739" s="37"/>
      <c r="DKY739" s="37"/>
      <c r="DKZ739" s="37"/>
      <c r="DLA739" s="37"/>
      <c r="DLB739" s="37"/>
      <c r="DLC739" s="37"/>
      <c r="DLD739" s="37"/>
      <c r="DLE739" s="37"/>
      <c r="DLF739" s="37"/>
      <c r="DLG739" s="37"/>
      <c r="DLH739" s="37"/>
      <c r="DLI739" s="37"/>
      <c r="DLJ739" s="37"/>
      <c r="DLK739" s="37"/>
      <c r="DLL739" s="37"/>
      <c r="DLM739" s="37"/>
      <c r="DLN739" s="37"/>
      <c r="DLO739" s="37"/>
      <c r="DLP739" s="37"/>
      <c r="DLQ739" s="37"/>
      <c r="DLR739" s="37"/>
      <c r="DLS739" s="37"/>
      <c r="DLT739" s="37"/>
      <c r="DLU739" s="37"/>
      <c r="DLV739" s="37"/>
      <c r="DLW739" s="37"/>
      <c r="DLX739" s="37"/>
      <c r="DLY739" s="37"/>
      <c r="DLZ739" s="37"/>
      <c r="DMA739" s="37"/>
      <c r="DMB739" s="37"/>
      <c r="DMC739" s="37"/>
      <c r="DMD739" s="37"/>
      <c r="DME739" s="37"/>
      <c r="DMF739" s="37"/>
      <c r="DMG739" s="37"/>
      <c r="DMH739" s="37"/>
      <c r="DMI739" s="37"/>
      <c r="DMJ739" s="37"/>
      <c r="DMK739" s="37"/>
      <c r="DML739" s="37"/>
      <c r="DMM739" s="37"/>
      <c r="DMN739" s="37"/>
      <c r="DMO739" s="37"/>
      <c r="DMP739" s="37"/>
      <c r="DMQ739" s="37"/>
      <c r="DMR739" s="37"/>
      <c r="DMS739" s="37"/>
      <c r="DMT739" s="37"/>
      <c r="DMU739" s="37"/>
      <c r="DMV739" s="37"/>
      <c r="DMW739" s="37"/>
      <c r="DMX739" s="37"/>
      <c r="DMY739" s="37"/>
      <c r="DMZ739" s="37"/>
      <c r="DNA739" s="37"/>
      <c r="DNB739" s="37"/>
      <c r="DNC739" s="37"/>
      <c r="DND739" s="37"/>
      <c r="DNE739" s="37"/>
      <c r="DNF739" s="37"/>
      <c r="DNG739" s="37"/>
      <c r="DNH739" s="37"/>
      <c r="DNI739" s="37"/>
      <c r="DNJ739" s="37"/>
      <c r="DNK739" s="37"/>
      <c r="DNL739" s="37"/>
      <c r="DNM739" s="37"/>
      <c r="DNN739" s="37"/>
      <c r="DNO739" s="37"/>
      <c r="DNP739" s="37"/>
      <c r="DNQ739" s="37"/>
      <c r="DNR739" s="37"/>
      <c r="DNS739" s="37"/>
      <c r="DNT739" s="37"/>
      <c r="DNU739" s="37"/>
      <c r="DNV739" s="37"/>
      <c r="DNW739" s="37"/>
      <c r="DNX739" s="37"/>
      <c r="DNY739" s="37"/>
      <c r="DNZ739" s="37"/>
      <c r="DOA739" s="37"/>
      <c r="DOB739" s="37"/>
      <c r="DOC739" s="37"/>
      <c r="DOD739" s="37"/>
      <c r="DOE739" s="37"/>
      <c r="DOF739" s="37"/>
      <c r="DOG739" s="37"/>
      <c r="DOH739" s="37"/>
      <c r="DOI739" s="37"/>
      <c r="DOJ739" s="37"/>
      <c r="DOK739" s="37"/>
      <c r="DOL739" s="37"/>
      <c r="DOM739" s="37"/>
      <c r="DON739" s="37"/>
      <c r="DOO739" s="37"/>
      <c r="DOP739" s="37"/>
      <c r="DOQ739" s="37"/>
      <c r="DOR739" s="37"/>
      <c r="DOS739" s="37"/>
      <c r="DOT739" s="37"/>
      <c r="DOU739" s="37"/>
      <c r="DOV739" s="37"/>
      <c r="DOW739" s="37"/>
      <c r="DOX739" s="37"/>
      <c r="DOY739" s="37"/>
      <c r="DOZ739" s="37"/>
      <c r="DPA739" s="37"/>
      <c r="DPB739" s="37"/>
      <c r="DPC739" s="37"/>
      <c r="DPD739" s="37"/>
      <c r="DPE739" s="37"/>
      <c r="DPF739" s="37"/>
      <c r="DPG739" s="37"/>
      <c r="DPH739" s="37"/>
      <c r="DPI739" s="37"/>
      <c r="DPJ739" s="37"/>
      <c r="DPK739" s="37"/>
      <c r="DPL739" s="37"/>
      <c r="DPM739" s="37"/>
      <c r="DPN739" s="37"/>
      <c r="DPO739" s="37"/>
      <c r="DPP739" s="37"/>
      <c r="DPQ739" s="37"/>
      <c r="DPR739" s="37"/>
      <c r="DPS739" s="37"/>
      <c r="DPT739" s="37"/>
      <c r="DPU739" s="37"/>
      <c r="DPV739" s="37"/>
      <c r="DPW739" s="37"/>
      <c r="DPX739" s="37"/>
      <c r="DPY739" s="37"/>
      <c r="DPZ739" s="37"/>
      <c r="DQA739" s="37"/>
      <c r="DQB739" s="37"/>
      <c r="DQC739" s="37"/>
      <c r="DQD739" s="37"/>
      <c r="DQE739" s="37"/>
      <c r="DQF739" s="37"/>
      <c r="DQG739" s="37"/>
      <c r="DQH739" s="37"/>
      <c r="DQI739" s="37"/>
      <c r="DQJ739" s="37"/>
      <c r="DQK739" s="37"/>
      <c r="DQL739" s="37"/>
      <c r="DQM739" s="37"/>
      <c r="DQN739" s="37"/>
      <c r="DQO739" s="37"/>
      <c r="DQP739" s="37"/>
      <c r="DQQ739" s="37"/>
      <c r="DQR739" s="37"/>
      <c r="DQS739" s="37"/>
      <c r="DQT739" s="37"/>
      <c r="DQU739" s="37"/>
      <c r="DQV739" s="37"/>
      <c r="DQW739" s="37"/>
      <c r="DQX739" s="37"/>
      <c r="DQY739" s="37"/>
      <c r="DQZ739" s="37"/>
      <c r="DRA739" s="37"/>
      <c r="DRB739" s="37"/>
      <c r="DRC739" s="37"/>
      <c r="DRD739" s="37"/>
      <c r="DRE739" s="37"/>
      <c r="DRF739" s="37"/>
      <c r="DRG739" s="37"/>
      <c r="DRH739" s="37"/>
      <c r="DRI739" s="37"/>
      <c r="DRJ739" s="37"/>
      <c r="DRK739" s="37"/>
      <c r="DRL739" s="37"/>
      <c r="DRM739" s="37"/>
      <c r="DRN739" s="37"/>
      <c r="DRO739" s="37"/>
      <c r="DRP739" s="37"/>
      <c r="DRQ739" s="37"/>
      <c r="DRR739" s="37"/>
      <c r="DRS739" s="37"/>
      <c r="DRT739" s="37"/>
      <c r="DRU739" s="37"/>
      <c r="DRV739" s="37"/>
      <c r="DRW739" s="37"/>
      <c r="DRX739" s="37"/>
      <c r="DRY739" s="37"/>
      <c r="DRZ739" s="37"/>
      <c r="DSA739" s="37"/>
      <c r="DSB739" s="37"/>
      <c r="DSC739" s="37"/>
      <c r="DSD739" s="37"/>
      <c r="DSE739" s="37"/>
      <c r="DSF739" s="37"/>
      <c r="DSG739" s="37"/>
      <c r="DSH739" s="37"/>
      <c r="DSI739" s="37"/>
      <c r="DSJ739" s="37"/>
      <c r="DSK739" s="37"/>
      <c r="DSL739" s="37"/>
      <c r="DSM739" s="37"/>
      <c r="DSN739" s="37"/>
      <c r="DSO739" s="37"/>
      <c r="DSP739" s="37"/>
      <c r="DSQ739" s="37"/>
      <c r="DSR739" s="37"/>
      <c r="DSS739" s="37"/>
      <c r="DST739" s="37"/>
      <c r="DSU739" s="37"/>
      <c r="DSV739" s="37"/>
      <c r="DSW739" s="37"/>
      <c r="DSX739" s="37"/>
      <c r="DSY739" s="37"/>
      <c r="DSZ739" s="37"/>
      <c r="DTA739" s="37"/>
      <c r="DTB739" s="37"/>
      <c r="DTC739" s="37"/>
      <c r="DTD739" s="37"/>
      <c r="DTE739" s="37"/>
      <c r="DTF739" s="37"/>
      <c r="DTG739" s="37"/>
      <c r="DTH739" s="37"/>
      <c r="DTI739" s="37"/>
      <c r="DTJ739" s="37"/>
      <c r="DTK739" s="37"/>
      <c r="DTL739" s="37"/>
      <c r="DTM739" s="37"/>
      <c r="DTN739" s="37"/>
      <c r="DTO739" s="37"/>
      <c r="DTP739" s="37"/>
      <c r="DTQ739" s="37"/>
      <c r="DTR739" s="37"/>
      <c r="DTS739" s="37"/>
      <c r="DTT739" s="37"/>
      <c r="DTU739" s="37"/>
      <c r="DTV739" s="37"/>
      <c r="DTW739" s="37"/>
      <c r="DTX739" s="37"/>
      <c r="DTY739" s="37"/>
      <c r="DTZ739" s="37"/>
      <c r="DUA739" s="37"/>
      <c r="DUB739" s="37"/>
      <c r="DUC739" s="37"/>
      <c r="DUD739" s="37"/>
      <c r="DUE739" s="37"/>
      <c r="DUF739" s="37"/>
      <c r="DUG739" s="37"/>
      <c r="DUH739" s="37"/>
      <c r="DUI739" s="37"/>
      <c r="DUJ739" s="37"/>
      <c r="DUK739" s="37"/>
      <c r="DUL739" s="37"/>
      <c r="DUM739" s="37"/>
      <c r="DUN739" s="37"/>
      <c r="DUO739" s="37"/>
      <c r="DUP739" s="37"/>
      <c r="DUQ739" s="37"/>
      <c r="DUR739" s="37"/>
      <c r="DUS739" s="37"/>
      <c r="DUT739" s="37"/>
      <c r="DUU739" s="37"/>
      <c r="DUV739" s="37"/>
      <c r="DUW739" s="37"/>
      <c r="DUX739" s="37"/>
      <c r="DUY739" s="37"/>
      <c r="DUZ739" s="37"/>
      <c r="DVA739" s="37"/>
      <c r="DVB739" s="37"/>
      <c r="DVC739" s="37"/>
      <c r="DVD739" s="37"/>
      <c r="DVE739" s="37"/>
      <c r="DVF739" s="37"/>
      <c r="DVG739" s="37"/>
      <c r="DVH739" s="37"/>
      <c r="DVI739" s="37"/>
      <c r="DVJ739" s="37"/>
      <c r="DVK739" s="37"/>
      <c r="DVL739" s="37"/>
      <c r="DVM739" s="37"/>
      <c r="DVN739" s="37"/>
      <c r="DVO739" s="37"/>
      <c r="DVP739" s="37"/>
      <c r="DVQ739" s="37"/>
      <c r="DVR739" s="37"/>
      <c r="DVS739" s="37"/>
      <c r="DVT739" s="37"/>
      <c r="DVU739" s="37"/>
      <c r="DVV739" s="37"/>
      <c r="DVW739" s="37"/>
      <c r="DVX739" s="37"/>
      <c r="DVY739" s="37"/>
      <c r="DVZ739" s="37"/>
      <c r="DWA739" s="37"/>
      <c r="DWB739" s="37"/>
      <c r="DWC739" s="37"/>
      <c r="DWD739" s="37"/>
      <c r="DWE739" s="37"/>
      <c r="DWF739" s="37"/>
      <c r="DWG739" s="37"/>
      <c r="DWH739" s="37"/>
      <c r="DWI739" s="37"/>
      <c r="DWJ739" s="37"/>
      <c r="DWK739" s="37"/>
      <c r="DWL739" s="37"/>
      <c r="DWM739" s="37"/>
      <c r="DWN739" s="37"/>
      <c r="DWO739" s="37"/>
      <c r="DWP739" s="37"/>
      <c r="DWQ739" s="37"/>
      <c r="DWR739" s="37"/>
      <c r="DWS739" s="37"/>
      <c r="DWT739" s="37"/>
      <c r="DWU739" s="37"/>
      <c r="DWV739" s="37"/>
      <c r="DWW739" s="37"/>
      <c r="DWX739" s="37"/>
      <c r="DWY739" s="37"/>
      <c r="DWZ739" s="37"/>
      <c r="DXA739" s="37"/>
      <c r="DXB739" s="37"/>
      <c r="DXC739" s="37"/>
      <c r="DXD739" s="37"/>
      <c r="DXE739" s="37"/>
      <c r="DXF739" s="37"/>
      <c r="DXG739" s="37"/>
      <c r="DXH739" s="37"/>
      <c r="DXI739" s="37"/>
      <c r="DXJ739" s="37"/>
      <c r="DXK739" s="37"/>
      <c r="DXL739" s="37"/>
      <c r="DXM739" s="37"/>
      <c r="DXN739" s="37"/>
      <c r="DXO739" s="37"/>
      <c r="DXP739" s="37"/>
      <c r="DXQ739" s="37"/>
      <c r="DXR739" s="37"/>
      <c r="DXS739" s="37"/>
      <c r="DXT739" s="37"/>
      <c r="DXU739" s="37"/>
      <c r="DXV739" s="37"/>
      <c r="DXW739" s="37"/>
      <c r="DXX739" s="37"/>
      <c r="DXY739" s="37"/>
      <c r="DXZ739" s="37"/>
      <c r="DYA739" s="37"/>
      <c r="DYB739" s="37"/>
      <c r="DYC739" s="37"/>
      <c r="DYD739" s="37"/>
      <c r="DYE739" s="37"/>
      <c r="DYF739" s="37"/>
      <c r="DYG739" s="37"/>
      <c r="DYH739" s="37"/>
      <c r="DYI739" s="37"/>
      <c r="DYJ739" s="37"/>
      <c r="DYK739" s="37"/>
      <c r="DYL739" s="37"/>
      <c r="DYM739" s="37"/>
      <c r="DYN739" s="37"/>
      <c r="DYO739" s="37"/>
      <c r="DYP739" s="37"/>
      <c r="DYQ739" s="37"/>
      <c r="DYR739" s="37"/>
      <c r="DYS739" s="37"/>
      <c r="DYT739" s="37"/>
      <c r="DYU739" s="37"/>
      <c r="DYV739" s="37"/>
      <c r="DYW739" s="37"/>
      <c r="DYX739" s="37"/>
      <c r="DYY739" s="37"/>
      <c r="DYZ739" s="37"/>
      <c r="DZA739" s="37"/>
      <c r="DZB739" s="37"/>
      <c r="DZC739" s="37"/>
      <c r="DZD739" s="37"/>
      <c r="DZE739" s="37"/>
      <c r="DZF739" s="37"/>
      <c r="DZG739" s="37"/>
      <c r="DZH739" s="37"/>
      <c r="DZI739" s="37"/>
      <c r="DZJ739" s="37"/>
      <c r="DZK739" s="37"/>
      <c r="DZL739" s="37"/>
      <c r="DZM739" s="37"/>
      <c r="DZN739" s="37"/>
      <c r="DZO739" s="37"/>
      <c r="DZP739" s="37"/>
      <c r="DZQ739" s="37"/>
      <c r="DZR739" s="37"/>
      <c r="DZS739" s="37"/>
      <c r="DZT739" s="37"/>
      <c r="DZU739" s="37"/>
      <c r="DZV739" s="37"/>
      <c r="DZW739" s="37"/>
      <c r="DZX739" s="37"/>
      <c r="DZY739" s="37"/>
      <c r="DZZ739" s="37"/>
      <c r="EAA739" s="37"/>
      <c r="EAB739" s="37"/>
      <c r="EAC739" s="37"/>
      <c r="EAD739" s="37"/>
      <c r="EAE739" s="37"/>
      <c r="EAF739" s="37"/>
      <c r="EAG739" s="37"/>
      <c r="EAH739" s="37"/>
      <c r="EAI739" s="37"/>
      <c r="EAJ739" s="37"/>
      <c r="EAK739" s="37"/>
      <c r="EAL739" s="37"/>
      <c r="EAM739" s="37"/>
      <c r="EAN739" s="37"/>
      <c r="EAO739" s="37"/>
      <c r="EAP739" s="37"/>
      <c r="EAQ739" s="37"/>
      <c r="EAR739" s="37"/>
      <c r="EAS739" s="37"/>
      <c r="EAT739" s="37"/>
      <c r="EAU739" s="37"/>
      <c r="EAV739" s="37"/>
      <c r="EAW739" s="37"/>
      <c r="EAX739" s="37"/>
      <c r="EAY739" s="37"/>
      <c r="EAZ739" s="37"/>
      <c r="EBA739" s="37"/>
      <c r="EBB739" s="37"/>
      <c r="EBC739" s="37"/>
      <c r="EBD739" s="37"/>
      <c r="EBE739" s="37"/>
      <c r="EBF739" s="37"/>
      <c r="EBG739" s="37"/>
      <c r="EBH739" s="37"/>
      <c r="EBI739" s="37"/>
      <c r="EBJ739" s="37"/>
      <c r="EBK739" s="37"/>
      <c r="EBL739" s="37"/>
      <c r="EBM739" s="37"/>
      <c r="EBN739" s="37"/>
      <c r="EBO739" s="37"/>
      <c r="EBP739" s="37"/>
      <c r="EBQ739" s="37"/>
      <c r="EBR739" s="37"/>
      <c r="EBS739" s="37"/>
      <c r="EBT739" s="37"/>
      <c r="EBU739" s="37"/>
      <c r="EBV739" s="37"/>
      <c r="EBW739" s="37"/>
      <c r="EBX739" s="37"/>
      <c r="EBY739" s="37"/>
      <c r="EBZ739" s="37"/>
      <c r="ECA739" s="37"/>
      <c r="ECB739" s="37"/>
      <c r="ECC739" s="37"/>
      <c r="ECD739" s="37"/>
      <c r="ECE739" s="37"/>
      <c r="ECF739" s="37"/>
      <c r="ECG739" s="37"/>
      <c r="ECH739" s="37"/>
      <c r="ECI739" s="37"/>
      <c r="ECJ739" s="37"/>
      <c r="ECK739" s="37"/>
      <c r="ECL739" s="37"/>
      <c r="ECM739" s="37"/>
      <c r="ECN739" s="37"/>
      <c r="ECO739" s="37"/>
      <c r="ECP739" s="37"/>
      <c r="ECQ739" s="37"/>
      <c r="ECR739" s="37"/>
      <c r="ECS739" s="37"/>
      <c r="ECT739" s="37"/>
      <c r="ECU739" s="37"/>
      <c r="ECV739" s="37"/>
      <c r="ECW739" s="37"/>
      <c r="ECX739" s="37"/>
      <c r="ECY739" s="37"/>
      <c r="ECZ739" s="37"/>
      <c r="EDA739" s="37"/>
      <c r="EDB739" s="37"/>
      <c r="EDC739" s="37"/>
      <c r="EDD739" s="37"/>
      <c r="EDE739" s="37"/>
      <c r="EDF739" s="37"/>
      <c r="EDG739" s="37"/>
      <c r="EDH739" s="37"/>
      <c r="EDI739" s="37"/>
      <c r="EDJ739" s="37"/>
      <c r="EDK739" s="37"/>
      <c r="EDL739" s="37"/>
      <c r="EDM739" s="37"/>
      <c r="EDN739" s="37"/>
      <c r="EDO739" s="37"/>
      <c r="EDP739" s="37"/>
      <c r="EDQ739" s="37"/>
      <c r="EDR739" s="37"/>
      <c r="EDS739" s="37"/>
      <c r="EDT739" s="37"/>
      <c r="EDU739" s="37"/>
      <c r="EDV739" s="37"/>
      <c r="EDW739" s="37"/>
      <c r="EDX739" s="37"/>
      <c r="EDY739" s="37"/>
      <c r="EDZ739" s="37"/>
      <c r="EEA739" s="37"/>
      <c r="EEB739" s="37"/>
      <c r="EEC739" s="37"/>
      <c r="EED739" s="37"/>
      <c r="EEE739" s="37"/>
      <c r="EEF739" s="37"/>
      <c r="EEG739" s="37"/>
      <c r="EEH739" s="37"/>
      <c r="EEI739" s="37"/>
      <c r="EEJ739" s="37"/>
      <c r="EEK739" s="37"/>
      <c r="EEL739" s="37"/>
      <c r="EEM739" s="37"/>
      <c r="EEN739" s="37"/>
      <c r="EEO739" s="37"/>
      <c r="EEP739" s="37"/>
      <c r="EEQ739" s="37"/>
      <c r="EER739" s="37"/>
      <c r="EES739" s="37"/>
      <c r="EET739" s="37"/>
      <c r="EEU739" s="37"/>
      <c r="EEV739" s="37"/>
      <c r="EEW739" s="37"/>
      <c r="EEX739" s="37"/>
      <c r="EEY739" s="37"/>
      <c r="EEZ739" s="37"/>
      <c r="EFA739" s="37"/>
      <c r="EFB739" s="37"/>
      <c r="EFC739" s="37"/>
      <c r="EFD739" s="37"/>
      <c r="EFE739" s="37"/>
      <c r="EFF739" s="37"/>
      <c r="EFG739" s="37"/>
      <c r="EFH739" s="37"/>
      <c r="EFI739" s="37"/>
      <c r="EFJ739" s="37"/>
      <c r="EFK739" s="37"/>
      <c r="EFL739" s="37"/>
      <c r="EFM739" s="37"/>
      <c r="EFN739" s="37"/>
      <c r="EFO739" s="37"/>
      <c r="EFP739" s="37"/>
      <c r="EFQ739" s="37"/>
      <c r="EFR739" s="37"/>
      <c r="EFS739" s="37"/>
      <c r="EFT739" s="37"/>
      <c r="EFU739" s="37"/>
      <c r="EFV739" s="37"/>
      <c r="EFW739" s="37"/>
      <c r="EFX739" s="37"/>
      <c r="EFY739" s="37"/>
      <c r="EFZ739" s="37"/>
      <c r="EGA739" s="37"/>
      <c r="EGB739" s="37"/>
      <c r="EGC739" s="37"/>
      <c r="EGD739" s="37"/>
      <c r="EGE739" s="37"/>
      <c r="EGF739" s="37"/>
      <c r="EGG739" s="37"/>
      <c r="EGH739" s="37"/>
      <c r="EGI739" s="37"/>
      <c r="EGJ739" s="37"/>
      <c r="EGK739" s="37"/>
      <c r="EGL739" s="37"/>
      <c r="EGM739" s="37"/>
      <c r="EGN739" s="37"/>
      <c r="EGO739" s="37"/>
      <c r="EGP739" s="37"/>
      <c r="EGQ739" s="37"/>
      <c r="EGR739" s="37"/>
      <c r="EGS739" s="37"/>
      <c r="EGT739" s="37"/>
      <c r="EGU739" s="37"/>
      <c r="EGV739" s="37"/>
      <c r="EGW739" s="37"/>
      <c r="EGX739" s="37"/>
      <c r="EGY739" s="37"/>
      <c r="EGZ739" s="37"/>
      <c r="EHA739" s="37"/>
      <c r="EHB739" s="37"/>
      <c r="EHC739" s="37"/>
      <c r="EHD739" s="37"/>
      <c r="EHE739" s="37"/>
      <c r="EHF739" s="37"/>
      <c r="EHG739" s="37"/>
      <c r="EHH739" s="37"/>
      <c r="EHI739" s="37"/>
      <c r="EHJ739" s="37"/>
      <c r="EHK739" s="37"/>
      <c r="EHL739" s="37"/>
      <c r="EHM739" s="37"/>
      <c r="EHN739" s="37"/>
      <c r="EHO739" s="37"/>
      <c r="EHP739" s="37"/>
      <c r="EHQ739" s="37"/>
      <c r="EHR739" s="37"/>
      <c r="EHS739" s="37"/>
      <c r="EHT739" s="37"/>
      <c r="EHU739" s="37"/>
      <c r="EHV739" s="37"/>
      <c r="EHW739" s="37"/>
      <c r="EHX739" s="37"/>
      <c r="EHY739" s="37"/>
      <c r="EHZ739" s="37"/>
      <c r="EIA739" s="37"/>
      <c r="EIB739" s="37"/>
      <c r="EIC739" s="37"/>
      <c r="EID739" s="37"/>
      <c r="EIE739" s="37"/>
      <c r="EIF739" s="37"/>
      <c r="EIG739" s="37"/>
      <c r="EIH739" s="37"/>
      <c r="EII739" s="37"/>
      <c r="EIJ739" s="37"/>
      <c r="EIK739" s="37"/>
      <c r="EIL739" s="37"/>
      <c r="EIM739" s="37"/>
      <c r="EIN739" s="37"/>
      <c r="EIO739" s="37"/>
      <c r="EIP739" s="37"/>
      <c r="EIQ739" s="37"/>
      <c r="EIR739" s="37"/>
      <c r="EIS739" s="37"/>
      <c r="EIT739" s="37"/>
      <c r="EIU739" s="37"/>
      <c r="EIV739" s="37"/>
      <c r="EIW739" s="37"/>
      <c r="EIX739" s="37"/>
      <c r="EIY739" s="37"/>
      <c r="EIZ739" s="37"/>
      <c r="EJA739" s="37"/>
      <c r="EJB739" s="37"/>
      <c r="EJC739" s="37"/>
      <c r="EJD739" s="37"/>
      <c r="EJE739" s="37"/>
      <c r="EJF739" s="37"/>
      <c r="EJG739" s="37"/>
      <c r="EJH739" s="37"/>
      <c r="EJI739" s="37"/>
      <c r="EJJ739" s="37"/>
      <c r="EJK739" s="37"/>
      <c r="EJL739" s="37"/>
      <c r="EJM739" s="37"/>
      <c r="EJN739" s="37"/>
      <c r="EJO739" s="37"/>
      <c r="EJP739" s="37"/>
      <c r="EJQ739" s="37"/>
      <c r="EJR739" s="37"/>
      <c r="EJS739" s="37"/>
      <c r="EJT739" s="37"/>
      <c r="EJU739" s="37"/>
      <c r="EJV739" s="37"/>
      <c r="EJW739" s="37"/>
      <c r="EJX739" s="37"/>
      <c r="EJY739" s="37"/>
      <c r="EJZ739" s="37"/>
      <c r="EKA739" s="37"/>
      <c r="EKB739" s="37"/>
      <c r="EKC739" s="37"/>
      <c r="EKD739" s="37"/>
      <c r="EKE739" s="37"/>
      <c r="EKF739" s="37"/>
      <c r="EKG739" s="37"/>
      <c r="EKH739" s="37"/>
      <c r="EKI739" s="37"/>
      <c r="EKJ739" s="37"/>
      <c r="EKK739" s="37"/>
      <c r="EKL739" s="37"/>
      <c r="EKM739" s="37"/>
      <c r="EKN739" s="37"/>
      <c r="EKO739" s="37"/>
      <c r="EKP739" s="37"/>
      <c r="EKQ739" s="37"/>
      <c r="EKR739" s="37"/>
      <c r="EKS739" s="37"/>
      <c r="EKT739" s="37"/>
      <c r="EKU739" s="37"/>
      <c r="EKV739" s="37"/>
      <c r="EKW739" s="37"/>
      <c r="EKX739" s="37"/>
      <c r="EKY739" s="37"/>
      <c r="EKZ739" s="37"/>
      <c r="ELA739" s="37"/>
      <c r="ELB739" s="37"/>
      <c r="ELC739" s="37"/>
      <c r="ELD739" s="37"/>
      <c r="ELE739" s="37"/>
      <c r="ELF739" s="37"/>
      <c r="ELG739" s="37"/>
      <c r="ELH739" s="37"/>
      <c r="ELI739" s="37"/>
      <c r="ELJ739" s="37"/>
      <c r="ELK739" s="37"/>
      <c r="ELL739" s="37"/>
      <c r="ELM739" s="37"/>
      <c r="ELN739" s="37"/>
      <c r="ELO739" s="37"/>
      <c r="ELP739" s="37"/>
      <c r="ELQ739" s="37"/>
      <c r="ELR739" s="37"/>
      <c r="ELS739" s="37"/>
      <c r="ELT739" s="37"/>
      <c r="ELU739" s="37"/>
      <c r="ELV739" s="37"/>
      <c r="ELW739" s="37"/>
      <c r="ELX739" s="37"/>
      <c r="ELY739" s="37"/>
      <c r="ELZ739" s="37"/>
      <c r="EMA739" s="37"/>
      <c r="EMB739" s="37"/>
      <c r="EMC739" s="37"/>
      <c r="EMD739" s="37"/>
      <c r="EME739" s="37"/>
      <c r="EMF739" s="37"/>
      <c r="EMG739" s="37"/>
      <c r="EMH739" s="37"/>
      <c r="EMI739" s="37"/>
      <c r="EMJ739" s="37"/>
      <c r="EMK739" s="37"/>
      <c r="EML739" s="37"/>
      <c r="EMM739" s="37"/>
      <c r="EMN739" s="37"/>
      <c r="EMO739" s="37"/>
      <c r="EMP739" s="37"/>
      <c r="EMQ739" s="37"/>
      <c r="EMR739" s="37"/>
      <c r="EMS739" s="37"/>
      <c r="EMT739" s="37"/>
      <c r="EMU739" s="37"/>
      <c r="EMV739" s="37"/>
      <c r="EMW739" s="37"/>
      <c r="EMX739" s="37"/>
      <c r="EMY739" s="37"/>
      <c r="EMZ739" s="37"/>
      <c r="ENA739" s="37"/>
      <c r="ENB739" s="37"/>
      <c r="ENC739" s="37"/>
      <c r="END739" s="37"/>
      <c r="ENE739" s="37"/>
      <c r="ENF739" s="37"/>
      <c r="ENG739" s="37"/>
      <c r="ENH739" s="37"/>
      <c r="ENI739" s="37"/>
      <c r="ENJ739" s="37"/>
      <c r="ENK739" s="37"/>
      <c r="ENL739" s="37"/>
      <c r="ENM739" s="37"/>
      <c r="ENN739" s="37"/>
      <c r="ENO739" s="37"/>
      <c r="ENP739" s="37"/>
      <c r="ENQ739" s="37"/>
      <c r="ENR739" s="37"/>
      <c r="ENS739" s="37"/>
      <c r="ENT739" s="37"/>
      <c r="ENU739" s="37"/>
      <c r="ENV739" s="37"/>
      <c r="ENW739" s="37"/>
      <c r="ENX739" s="37"/>
      <c r="ENY739" s="37"/>
      <c r="ENZ739" s="37"/>
      <c r="EOA739" s="37"/>
      <c r="EOB739" s="37"/>
      <c r="EOC739" s="37"/>
      <c r="EOD739" s="37"/>
      <c r="EOE739" s="37"/>
      <c r="EOF739" s="37"/>
      <c r="EOG739" s="37"/>
      <c r="EOH739" s="37"/>
      <c r="EOI739" s="37"/>
      <c r="EOJ739" s="37"/>
      <c r="EOK739" s="37"/>
      <c r="EOL739" s="37"/>
      <c r="EOM739" s="37"/>
      <c r="EON739" s="37"/>
      <c r="EOO739" s="37"/>
      <c r="EOP739" s="37"/>
      <c r="EOQ739" s="37"/>
      <c r="EOR739" s="37"/>
      <c r="EOS739" s="37"/>
      <c r="EOT739" s="37"/>
      <c r="EOU739" s="37"/>
      <c r="EOV739" s="37"/>
      <c r="EOW739" s="37"/>
      <c r="EOX739" s="37"/>
      <c r="EOY739" s="37"/>
      <c r="EOZ739" s="37"/>
      <c r="EPA739" s="37"/>
      <c r="EPB739" s="37"/>
      <c r="EPC739" s="37"/>
      <c r="EPD739" s="37"/>
      <c r="EPE739" s="37"/>
      <c r="EPF739" s="37"/>
      <c r="EPG739" s="37"/>
      <c r="EPH739" s="37"/>
      <c r="EPI739" s="37"/>
      <c r="EPJ739" s="37"/>
      <c r="EPK739" s="37"/>
      <c r="EPL739" s="37"/>
      <c r="EPM739" s="37"/>
      <c r="EPN739" s="37"/>
      <c r="EPO739" s="37"/>
      <c r="EPP739" s="37"/>
      <c r="EPQ739" s="37"/>
      <c r="EPR739" s="37"/>
      <c r="EPS739" s="37"/>
      <c r="EPT739" s="37"/>
      <c r="EPU739" s="37"/>
      <c r="EPV739" s="37"/>
      <c r="EPW739" s="37"/>
      <c r="EPX739" s="37"/>
      <c r="EPY739" s="37"/>
      <c r="EPZ739" s="37"/>
      <c r="EQA739" s="37"/>
      <c r="EQB739" s="37"/>
      <c r="EQC739" s="37"/>
      <c r="EQD739" s="37"/>
      <c r="EQE739" s="37"/>
      <c r="EQF739" s="37"/>
      <c r="EQG739" s="37"/>
      <c r="EQH739" s="37"/>
      <c r="EQI739" s="37"/>
      <c r="EQJ739" s="37"/>
      <c r="EQK739" s="37"/>
      <c r="EQL739" s="37"/>
      <c r="EQM739" s="37"/>
      <c r="EQN739" s="37"/>
      <c r="EQO739" s="37"/>
      <c r="EQP739" s="37"/>
      <c r="EQQ739" s="37"/>
      <c r="EQR739" s="37"/>
      <c r="EQS739" s="37"/>
      <c r="EQT739" s="37"/>
      <c r="EQU739" s="37"/>
      <c r="EQV739" s="37"/>
      <c r="EQW739" s="37"/>
      <c r="EQX739" s="37"/>
      <c r="EQY739" s="37"/>
      <c r="EQZ739" s="37"/>
      <c r="ERA739" s="37"/>
      <c r="ERB739" s="37"/>
      <c r="ERC739" s="37"/>
      <c r="ERD739" s="37"/>
      <c r="ERE739" s="37"/>
      <c r="ERF739" s="37"/>
      <c r="ERG739" s="37"/>
      <c r="ERH739" s="37"/>
      <c r="ERI739" s="37"/>
      <c r="ERJ739" s="37"/>
      <c r="ERK739" s="37"/>
      <c r="ERL739" s="37"/>
      <c r="ERM739" s="37"/>
      <c r="ERN739" s="37"/>
      <c r="ERO739" s="37"/>
      <c r="ERP739" s="37"/>
      <c r="ERQ739" s="37"/>
      <c r="ERR739" s="37"/>
      <c r="ERS739" s="37"/>
      <c r="ERT739" s="37"/>
      <c r="ERU739" s="37"/>
      <c r="ERV739" s="37"/>
      <c r="ERW739" s="37"/>
      <c r="ERX739" s="37"/>
      <c r="ERY739" s="37"/>
      <c r="ERZ739" s="37"/>
      <c r="ESA739" s="37"/>
      <c r="ESB739" s="37"/>
      <c r="ESC739" s="37"/>
      <c r="ESD739" s="37"/>
      <c r="ESE739" s="37"/>
      <c r="ESF739" s="37"/>
      <c r="ESG739" s="37"/>
      <c r="ESH739" s="37"/>
      <c r="ESI739" s="37"/>
      <c r="ESJ739" s="37"/>
      <c r="ESK739" s="37"/>
      <c r="ESL739" s="37"/>
      <c r="ESM739" s="37"/>
      <c r="ESN739" s="37"/>
      <c r="ESO739" s="37"/>
      <c r="ESP739" s="37"/>
      <c r="ESQ739" s="37"/>
      <c r="ESR739" s="37"/>
      <c r="ESS739" s="37"/>
      <c r="EST739" s="37"/>
      <c r="ESU739" s="37"/>
      <c r="ESV739" s="37"/>
      <c r="ESW739" s="37"/>
      <c r="ESX739" s="37"/>
      <c r="ESY739" s="37"/>
      <c r="ESZ739" s="37"/>
      <c r="ETA739" s="37"/>
      <c r="ETB739" s="37"/>
      <c r="ETC739" s="37"/>
      <c r="ETD739" s="37"/>
      <c r="ETE739" s="37"/>
      <c r="ETF739" s="37"/>
      <c r="ETG739" s="37"/>
      <c r="ETH739" s="37"/>
      <c r="ETI739" s="37"/>
      <c r="ETJ739" s="37"/>
      <c r="ETK739" s="37"/>
      <c r="ETL739" s="37"/>
      <c r="ETM739" s="37"/>
      <c r="ETN739" s="37"/>
      <c r="ETO739" s="37"/>
      <c r="ETP739" s="37"/>
      <c r="ETQ739" s="37"/>
      <c r="ETR739" s="37"/>
      <c r="ETS739" s="37"/>
      <c r="ETT739" s="37"/>
      <c r="ETU739" s="37"/>
      <c r="ETV739" s="37"/>
      <c r="ETW739" s="37"/>
      <c r="ETX739" s="37"/>
      <c r="ETY739" s="37"/>
      <c r="ETZ739" s="37"/>
      <c r="EUA739" s="37"/>
      <c r="EUB739" s="37"/>
      <c r="EUC739" s="37"/>
      <c r="EUD739" s="37"/>
      <c r="EUE739" s="37"/>
      <c r="EUF739" s="37"/>
      <c r="EUG739" s="37"/>
      <c r="EUH739" s="37"/>
      <c r="EUI739" s="37"/>
      <c r="EUJ739" s="37"/>
      <c r="EUK739" s="37"/>
      <c r="EUL739" s="37"/>
      <c r="EUM739" s="37"/>
      <c r="EUN739" s="37"/>
      <c r="EUO739" s="37"/>
      <c r="EUP739" s="37"/>
      <c r="EUQ739" s="37"/>
      <c r="EUR739" s="37"/>
      <c r="EUS739" s="37"/>
      <c r="EUT739" s="37"/>
      <c r="EUU739" s="37"/>
      <c r="EUV739" s="37"/>
      <c r="EUW739" s="37"/>
      <c r="EUX739" s="37"/>
      <c r="EUY739" s="37"/>
      <c r="EUZ739" s="37"/>
      <c r="EVA739" s="37"/>
      <c r="EVB739" s="37"/>
      <c r="EVC739" s="37"/>
      <c r="EVD739" s="37"/>
      <c r="EVE739" s="37"/>
      <c r="EVF739" s="37"/>
      <c r="EVG739" s="37"/>
      <c r="EVH739" s="37"/>
      <c r="EVI739" s="37"/>
      <c r="EVJ739" s="37"/>
      <c r="EVK739" s="37"/>
      <c r="EVL739" s="37"/>
      <c r="EVM739" s="37"/>
      <c r="EVN739" s="37"/>
      <c r="EVO739" s="37"/>
      <c r="EVP739" s="37"/>
      <c r="EVQ739" s="37"/>
      <c r="EVR739" s="37"/>
      <c r="EVS739" s="37"/>
      <c r="EVT739" s="37"/>
      <c r="EVU739" s="37"/>
      <c r="EVV739" s="37"/>
      <c r="EVW739" s="37"/>
      <c r="EVX739" s="37"/>
      <c r="EVY739" s="37"/>
      <c r="EVZ739" s="37"/>
      <c r="EWA739" s="37"/>
      <c r="EWB739" s="37"/>
      <c r="EWC739" s="37"/>
      <c r="EWD739" s="37"/>
      <c r="EWE739" s="37"/>
      <c r="EWF739" s="37"/>
      <c r="EWG739" s="37"/>
      <c r="EWH739" s="37"/>
      <c r="EWI739" s="37"/>
      <c r="EWJ739" s="37"/>
      <c r="EWK739" s="37"/>
      <c r="EWL739" s="37"/>
      <c r="EWM739" s="37"/>
      <c r="EWN739" s="37"/>
      <c r="EWO739" s="37"/>
      <c r="EWP739" s="37"/>
      <c r="EWQ739" s="37"/>
      <c r="EWR739" s="37"/>
      <c r="EWS739" s="37"/>
      <c r="EWT739" s="37"/>
      <c r="EWU739" s="37"/>
      <c r="EWV739" s="37"/>
      <c r="EWW739" s="37"/>
      <c r="EWX739" s="37"/>
      <c r="EWY739" s="37"/>
      <c r="EWZ739" s="37"/>
      <c r="EXA739" s="37"/>
      <c r="EXB739" s="37"/>
      <c r="EXC739" s="37"/>
      <c r="EXD739" s="37"/>
      <c r="EXE739" s="37"/>
      <c r="EXF739" s="37"/>
      <c r="EXG739" s="37"/>
      <c r="EXH739" s="37"/>
      <c r="EXI739" s="37"/>
      <c r="EXJ739" s="37"/>
      <c r="EXK739" s="37"/>
      <c r="EXL739" s="37"/>
      <c r="EXM739" s="37"/>
      <c r="EXN739" s="37"/>
      <c r="EXO739" s="37"/>
      <c r="EXP739" s="37"/>
      <c r="EXQ739" s="37"/>
      <c r="EXR739" s="37"/>
      <c r="EXS739" s="37"/>
      <c r="EXT739" s="37"/>
      <c r="EXU739" s="37"/>
      <c r="EXV739" s="37"/>
      <c r="EXW739" s="37"/>
      <c r="EXX739" s="37"/>
      <c r="EXY739" s="37"/>
      <c r="EXZ739" s="37"/>
      <c r="EYA739" s="37"/>
      <c r="EYB739" s="37"/>
      <c r="EYC739" s="37"/>
      <c r="EYD739" s="37"/>
      <c r="EYE739" s="37"/>
      <c r="EYF739" s="37"/>
      <c r="EYG739" s="37"/>
      <c r="EYH739" s="37"/>
      <c r="EYI739" s="37"/>
      <c r="EYJ739" s="37"/>
      <c r="EYK739" s="37"/>
      <c r="EYL739" s="37"/>
      <c r="EYM739" s="37"/>
      <c r="EYN739" s="37"/>
      <c r="EYO739" s="37"/>
      <c r="EYP739" s="37"/>
      <c r="EYQ739" s="37"/>
      <c r="EYR739" s="37"/>
      <c r="EYS739" s="37"/>
      <c r="EYT739" s="37"/>
      <c r="EYU739" s="37"/>
      <c r="EYV739" s="37"/>
      <c r="EYW739" s="37"/>
      <c r="EYX739" s="37"/>
      <c r="EYY739" s="37"/>
      <c r="EYZ739" s="37"/>
      <c r="EZA739" s="37"/>
      <c r="EZB739" s="37"/>
      <c r="EZC739" s="37"/>
      <c r="EZD739" s="37"/>
      <c r="EZE739" s="37"/>
      <c r="EZF739" s="37"/>
      <c r="EZG739" s="37"/>
      <c r="EZH739" s="37"/>
      <c r="EZI739" s="37"/>
      <c r="EZJ739" s="37"/>
      <c r="EZK739" s="37"/>
      <c r="EZL739" s="37"/>
      <c r="EZM739" s="37"/>
      <c r="EZN739" s="37"/>
      <c r="EZO739" s="37"/>
      <c r="EZP739" s="37"/>
      <c r="EZQ739" s="37"/>
      <c r="EZR739" s="37"/>
      <c r="EZS739" s="37"/>
      <c r="EZT739" s="37"/>
      <c r="EZU739" s="37"/>
      <c r="EZV739" s="37"/>
      <c r="EZW739" s="37"/>
      <c r="EZX739" s="37"/>
      <c r="EZY739" s="37"/>
      <c r="EZZ739" s="37"/>
      <c r="FAA739" s="37"/>
      <c r="FAB739" s="37"/>
      <c r="FAC739" s="37"/>
      <c r="FAD739" s="37"/>
      <c r="FAE739" s="37"/>
      <c r="FAF739" s="37"/>
      <c r="FAG739" s="37"/>
      <c r="FAH739" s="37"/>
      <c r="FAI739" s="37"/>
      <c r="FAJ739" s="37"/>
      <c r="FAK739" s="37"/>
      <c r="FAL739" s="37"/>
      <c r="FAM739" s="37"/>
      <c r="FAN739" s="37"/>
      <c r="FAO739" s="37"/>
      <c r="FAP739" s="37"/>
      <c r="FAQ739" s="37"/>
      <c r="FAR739" s="37"/>
      <c r="FAS739" s="37"/>
      <c r="FAT739" s="37"/>
      <c r="FAU739" s="37"/>
      <c r="FAV739" s="37"/>
      <c r="FAW739" s="37"/>
      <c r="FAX739" s="37"/>
      <c r="FAY739" s="37"/>
      <c r="FAZ739" s="37"/>
      <c r="FBA739" s="37"/>
      <c r="FBB739" s="37"/>
      <c r="FBC739" s="37"/>
      <c r="FBD739" s="37"/>
      <c r="FBE739" s="37"/>
      <c r="FBF739" s="37"/>
      <c r="FBG739" s="37"/>
      <c r="FBH739" s="37"/>
      <c r="FBI739" s="37"/>
      <c r="FBJ739" s="37"/>
      <c r="FBK739" s="37"/>
      <c r="FBL739" s="37"/>
      <c r="FBM739" s="37"/>
      <c r="FBN739" s="37"/>
      <c r="FBO739" s="37"/>
      <c r="FBP739" s="37"/>
      <c r="FBQ739" s="37"/>
      <c r="FBR739" s="37"/>
      <c r="FBS739" s="37"/>
      <c r="FBT739" s="37"/>
      <c r="FBU739" s="37"/>
      <c r="FBV739" s="37"/>
      <c r="FBW739" s="37"/>
      <c r="FBX739" s="37"/>
      <c r="FBY739" s="37"/>
      <c r="FBZ739" s="37"/>
      <c r="FCA739" s="37"/>
      <c r="FCB739" s="37"/>
      <c r="FCC739" s="37"/>
      <c r="FCD739" s="37"/>
      <c r="FCE739" s="37"/>
      <c r="FCF739" s="37"/>
      <c r="FCG739" s="37"/>
      <c r="FCH739" s="37"/>
      <c r="FCI739" s="37"/>
      <c r="FCJ739" s="37"/>
      <c r="FCK739" s="37"/>
      <c r="FCL739" s="37"/>
      <c r="FCM739" s="37"/>
      <c r="FCN739" s="37"/>
      <c r="FCO739" s="37"/>
      <c r="FCP739" s="37"/>
      <c r="FCQ739" s="37"/>
      <c r="FCR739" s="37"/>
      <c r="FCS739" s="37"/>
      <c r="FCT739" s="37"/>
      <c r="FCU739" s="37"/>
      <c r="FCV739" s="37"/>
      <c r="FCW739" s="37"/>
      <c r="FCX739" s="37"/>
      <c r="FCY739" s="37"/>
      <c r="FCZ739" s="37"/>
      <c r="FDA739" s="37"/>
      <c r="FDB739" s="37"/>
      <c r="FDC739" s="37"/>
      <c r="FDD739" s="37"/>
      <c r="FDE739" s="37"/>
      <c r="FDF739" s="37"/>
      <c r="FDG739" s="37"/>
      <c r="FDH739" s="37"/>
      <c r="FDI739" s="37"/>
      <c r="FDJ739" s="37"/>
      <c r="FDK739" s="37"/>
      <c r="FDL739" s="37"/>
      <c r="FDM739" s="37"/>
      <c r="FDN739" s="37"/>
      <c r="FDO739" s="37"/>
      <c r="FDP739" s="37"/>
      <c r="FDQ739" s="37"/>
      <c r="FDR739" s="37"/>
      <c r="FDS739" s="37"/>
      <c r="FDT739" s="37"/>
      <c r="FDU739" s="37"/>
      <c r="FDV739" s="37"/>
      <c r="FDW739" s="37"/>
      <c r="FDX739" s="37"/>
      <c r="FDY739" s="37"/>
      <c r="FDZ739" s="37"/>
      <c r="FEA739" s="37"/>
      <c r="FEB739" s="37"/>
      <c r="FEC739" s="37"/>
      <c r="FED739" s="37"/>
      <c r="FEE739" s="37"/>
      <c r="FEF739" s="37"/>
      <c r="FEG739" s="37"/>
      <c r="FEH739" s="37"/>
      <c r="FEI739" s="37"/>
      <c r="FEJ739" s="37"/>
      <c r="FEK739" s="37"/>
      <c r="FEL739" s="37"/>
      <c r="FEM739" s="37"/>
      <c r="FEN739" s="37"/>
      <c r="FEO739" s="37"/>
      <c r="FEP739" s="37"/>
      <c r="FEQ739" s="37"/>
      <c r="FER739" s="37"/>
      <c r="FES739" s="37"/>
      <c r="FET739" s="37"/>
      <c r="FEU739" s="37"/>
      <c r="FEV739" s="37"/>
      <c r="FEW739" s="37"/>
      <c r="FEX739" s="37"/>
      <c r="FEY739" s="37"/>
      <c r="FEZ739" s="37"/>
      <c r="FFA739" s="37"/>
      <c r="FFB739" s="37"/>
      <c r="FFC739" s="37"/>
      <c r="FFD739" s="37"/>
      <c r="FFE739" s="37"/>
      <c r="FFF739" s="37"/>
      <c r="FFG739" s="37"/>
      <c r="FFH739" s="37"/>
      <c r="FFI739" s="37"/>
      <c r="FFJ739" s="37"/>
      <c r="FFK739" s="37"/>
      <c r="FFL739" s="37"/>
      <c r="FFM739" s="37"/>
      <c r="FFN739" s="37"/>
      <c r="FFO739" s="37"/>
      <c r="FFP739" s="37"/>
      <c r="FFQ739" s="37"/>
      <c r="FFR739" s="37"/>
      <c r="FFS739" s="37"/>
      <c r="FFT739" s="37"/>
      <c r="FFU739" s="37"/>
      <c r="FFV739" s="37"/>
      <c r="FFW739" s="37"/>
      <c r="FFX739" s="37"/>
      <c r="FFY739" s="37"/>
      <c r="FFZ739" s="37"/>
      <c r="FGA739" s="37"/>
      <c r="FGB739" s="37"/>
      <c r="FGC739" s="37"/>
      <c r="FGD739" s="37"/>
      <c r="FGE739" s="37"/>
      <c r="FGF739" s="37"/>
      <c r="FGG739" s="37"/>
      <c r="FGH739" s="37"/>
      <c r="FGI739" s="37"/>
      <c r="FGJ739" s="37"/>
      <c r="FGK739" s="37"/>
      <c r="FGL739" s="37"/>
      <c r="FGM739" s="37"/>
      <c r="FGN739" s="37"/>
      <c r="FGO739" s="37"/>
      <c r="FGP739" s="37"/>
      <c r="FGQ739" s="37"/>
      <c r="FGR739" s="37"/>
      <c r="FGS739" s="37"/>
      <c r="FGT739" s="37"/>
      <c r="FGU739" s="37"/>
      <c r="FGV739" s="37"/>
      <c r="FGW739" s="37"/>
      <c r="FGX739" s="37"/>
      <c r="FGY739" s="37"/>
      <c r="FGZ739" s="37"/>
      <c r="FHA739" s="37"/>
      <c r="FHB739" s="37"/>
      <c r="FHC739" s="37"/>
      <c r="FHD739" s="37"/>
      <c r="FHE739" s="37"/>
      <c r="FHF739" s="37"/>
      <c r="FHG739" s="37"/>
      <c r="FHH739" s="37"/>
      <c r="FHI739" s="37"/>
      <c r="FHJ739" s="37"/>
      <c r="FHK739" s="37"/>
      <c r="FHL739" s="37"/>
      <c r="FHM739" s="37"/>
      <c r="FHN739" s="37"/>
      <c r="FHO739" s="37"/>
      <c r="FHP739" s="37"/>
      <c r="FHQ739" s="37"/>
      <c r="FHR739" s="37"/>
      <c r="FHS739" s="37"/>
      <c r="FHT739" s="37"/>
      <c r="FHU739" s="37"/>
      <c r="FHV739" s="37"/>
      <c r="FHW739" s="37"/>
      <c r="FHX739" s="37"/>
      <c r="FHY739" s="37"/>
      <c r="FHZ739" s="37"/>
      <c r="FIA739" s="37"/>
      <c r="FIB739" s="37"/>
      <c r="FIC739" s="37"/>
      <c r="FID739" s="37"/>
      <c r="FIE739" s="37"/>
      <c r="FIF739" s="37"/>
      <c r="FIG739" s="37"/>
      <c r="FIH739" s="37"/>
      <c r="FII739" s="37"/>
      <c r="FIJ739" s="37"/>
      <c r="FIK739" s="37"/>
      <c r="FIL739" s="37"/>
      <c r="FIM739" s="37"/>
      <c r="FIN739" s="37"/>
      <c r="FIO739" s="37"/>
      <c r="FIP739" s="37"/>
      <c r="FIQ739" s="37"/>
      <c r="FIR739" s="37"/>
      <c r="FIS739" s="37"/>
      <c r="FIT739" s="37"/>
      <c r="FIU739" s="37"/>
      <c r="FIV739" s="37"/>
      <c r="FIW739" s="37"/>
      <c r="FIX739" s="37"/>
      <c r="FIY739" s="37"/>
      <c r="FIZ739" s="37"/>
      <c r="FJA739" s="37"/>
      <c r="FJB739" s="37"/>
      <c r="FJC739" s="37"/>
      <c r="FJD739" s="37"/>
      <c r="FJE739" s="37"/>
      <c r="FJF739" s="37"/>
      <c r="FJG739" s="37"/>
      <c r="FJH739" s="37"/>
      <c r="FJI739" s="37"/>
      <c r="FJJ739" s="37"/>
      <c r="FJK739" s="37"/>
      <c r="FJL739" s="37"/>
      <c r="FJM739" s="37"/>
      <c r="FJN739" s="37"/>
      <c r="FJO739" s="37"/>
      <c r="FJP739" s="37"/>
      <c r="FJQ739" s="37"/>
      <c r="FJR739" s="37"/>
      <c r="FJS739" s="37"/>
      <c r="FJT739" s="37"/>
      <c r="FJU739" s="37"/>
      <c r="FJV739" s="37"/>
      <c r="FJW739" s="37"/>
      <c r="FJX739" s="37"/>
      <c r="FJY739" s="37"/>
      <c r="FJZ739" s="37"/>
      <c r="FKA739" s="37"/>
      <c r="FKB739" s="37"/>
      <c r="FKC739" s="37"/>
      <c r="FKD739" s="37"/>
      <c r="FKE739" s="37"/>
      <c r="FKF739" s="37"/>
      <c r="FKG739" s="37"/>
      <c r="FKH739" s="37"/>
      <c r="FKI739" s="37"/>
      <c r="FKJ739" s="37"/>
      <c r="FKK739" s="37"/>
      <c r="FKL739" s="37"/>
      <c r="FKM739" s="37"/>
      <c r="FKN739" s="37"/>
      <c r="FKO739" s="37"/>
      <c r="FKP739" s="37"/>
      <c r="FKQ739" s="37"/>
      <c r="FKR739" s="37"/>
      <c r="FKS739" s="37"/>
      <c r="FKT739" s="37"/>
      <c r="FKU739" s="37"/>
      <c r="FKV739" s="37"/>
      <c r="FKW739" s="37"/>
      <c r="FKX739" s="37"/>
      <c r="FKY739" s="37"/>
      <c r="FKZ739" s="37"/>
      <c r="FLA739" s="37"/>
      <c r="FLB739" s="37"/>
      <c r="FLC739" s="37"/>
      <c r="FLD739" s="37"/>
      <c r="FLE739" s="37"/>
      <c r="FLF739" s="37"/>
      <c r="FLG739" s="37"/>
      <c r="FLH739" s="37"/>
      <c r="FLI739" s="37"/>
      <c r="FLJ739" s="37"/>
      <c r="FLK739" s="37"/>
      <c r="FLL739" s="37"/>
      <c r="FLM739" s="37"/>
      <c r="FLN739" s="37"/>
      <c r="FLO739" s="37"/>
      <c r="FLP739" s="37"/>
      <c r="FLQ739" s="37"/>
      <c r="FLR739" s="37"/>
      <c r="FLS739" s="37"/>
      <c r="FLT739" s="37"/>
      <c r="FLU739" s="37"/>
      <c r="FLV739" s="37"/>
      <c r="FLW739" s="37"/>
      <c r="FLX739" s="37"/>
      <c r="FLY739" s="37"/>
      <c r="FLZ739" s="37"/>
      <c r="FMA739" s="37"/>
      <c r="FMB739" s="37"/>
      <c r="FMC739" s="37"/>
      <c r="FMD739" s="37"/>
      <c r="FME739" s="37"/>
      <c r="FMF739" s="37"/>
      <c r="FMG739" s="37"/>
      <c r="FMH739" s="37"/>
      <c r="FMI739" s="37"/>
      <c r="FMJ739" s="37"/>
      <c r="FMK739" s="37"/>
      <c r="FML739" s="37"/>
      <c r="FMM739" s="37"/>
      <c r="FMN739" s="37"/>
      <c r="FMO739" s="37"/>
      <c r="FMP739" s="37"/>
      <c r="FMQ739" s="37"/>
      <c r="FMR739" s="37"/>
      <c r="FMS739" s="37"/>
      <c r="FMT739" s="37"/>
      <c r="FMU739" s="37"/>
      <c r="FMV739" s="37"/>
      <c r="FMW739" s="37"/>
      <c r="FMX739" s="37"/>
      <c r="FMY739" s="37"/>
      <c r="FMZ739" s="37"/>
      <c r="FNA739" s="37"/>
      <c r="FNB739" s="37"/>
      <c r="FNC739" s="37"/>
      <c r="FND739" s="37"/>
      <c r="FNE739" s="37"/>
      <c r="FNF739" s="37"/>
      <c r="FNG739" s="37"/>
      <c r="FNH739" s="37"/>
      <c r="FNI739" s="37"/>
      <c r="FNJ739" s="37"/>
      <c r="FNK739" s="37"/>
      <c r="FNL739" s="37"/>
      <c r="FNM739" s="37"/>
      <c r="FNN739" s="37"/>
      <c r="FNO739" s="37"/>
      <c r="FNP739" s="37"/>
      <c r="FNQ739" s="37"/>
      <c r="FNR739" s="37"/>
      <c r="FNS739" s="37"/>
      <c r="FNT739" s="37"/>
      <c r="FNU739" s="37"/>
      <c r="FNV739" s="37"/>
      <c r="FNW739" s="37"/>
      <c r="FNX739" s="37"/>
      <c r="FNY739" s="37"/>
      <c r="FNZ739" s="37"/>
      <c r="FOA739" s="37"/>
      <c r="FOB739" s="37"/>
      <c r="FOC739" s="37"/>
      <c r="FOD739" s="37"/>
      <c r="FOE739" s="37"/>
      <c r="FOF739" s="37"/>
      <c r="FOG739" s="37"/>
      <c r="FOH739" s="37"/>
      <c r="FOI739" s="37"/>
      <c r="FOJ739" s="37"/>
      <c r="FOK739" s="37"/>
      <c r="FOL739" s="37"/>
      <c r="FOM739" s="37"/>
      <c r="FON739" s="37"/>
      <c r="FOO739" s="37"/>
      <c r="FOP739" s="37"/>
      <c r="FOQ739" s="37"/>
      <c r="FOR739" s="37"/>
      <c r="FOS739" s="37"/>
      <c r="FOT739" s="37"/>
      <c r="FOU739" s="37"/>
      <c r="FOV739" s="37"/>
      <c r="FOW739" s="37"/>
      <c r="FOX739" s="37"/>
      <c r="FOY739" s="37"/>
      <c r="FOZ739" s="37"/>
      <c r="FPA739" s="37"/>
      <c r="FPB739" s="37"/>
      <c r="FPC739" s="37"/>
      <c r="FPD739" s="37"/>
      <c r="FPE739" s="37"/>
      <c r="FPF739" s="37"/>
      <c r="FPG739" s="37"/>
      <c r="FPH739" s="37"/>
      <c r="FPI739" s="37"/>
      <c r="FPJ739" s="37"/>
      <c r="FPK739" s="37"/>
      <c r="FPL739" s="37"/>
      <c r="FPM739" s="37"/>
      <c r="FPN739" s="37"/>
      <c r="FPO739" s="37"/>
      <c r="FPP739" s="37"/>
      <c r="FPQ739" s="37"/>
      <c r="FPR739" s="37"/>
      <c r="FPS739" s="37"/>
      <c r="FPT739" s="37"/>
      <c r="FPU739" s="37"/>
      <c r="FPV739" s="37"/>
      <c r="FPW739" s="37"/>
      <c r="FPX739" s="37"/>
      <c r="FPY739" s="37"/>
      <c r="FPZ739" s="37"/>
      <c r="FQA739" s="37"/>
      <c r="FQB739" s="37"/>
      <c r="FQC739" s="37"/>
      <c r="FQD739" s="37"/>
      <c r="FQE739" s="37"/>
      <c r="FQF739" s="37"/>
      <c r="FQG739" s="37"/>
      <c r="FQH739" s="37"/>
      <c r="FQI739" s="37"/>
      <c r="FQJ739" s="37"/>
      <c r="FQK739" s="37"/>
      <c r="FQL739" s="37"/>
      <c r="FQM739" s="37"/>
      <c r="FQN739" s="37"/>
      <c r="FQO739" s="37"/>
      <c r="FQP739" s="37"/>
      <c r="FQQ739" s="37"/>
      <c r="FQR739" s="37"/>
      <c r="FQS739" s="37"/>
      <c r="FQT739" s="37"/>
      <c r="FQU739" s="37"/>
      <c r="FQV739" s="37"/>
      <c r="FQW739" s="37"/>
      <c r="FQX739" s="37"/>
      <c r="FQY739" s="37"/>
      <c r="FQZ739" s="37"/>
      <c r="FRA739" s="37"/>
      <c r="FRB739" s="37"/>
      <c r="FRC739" s="37"/>
      <c r="FRD739" s="37"/>
      <c r="FRE739" s="37"/>
      <c r="FRF739" s="37"/>
      <c r="FRG739" s="37"/>
      <c r="FRH739" s="37"/>
      <c r="FRI739" s="37"/>
      <c r="FRJ739" s="37"/>
      <c r="FRK739" s="37"/>
      <c r="FRL739" s="37"/>
      <c r="FRM739" s="37"/>
      <c r="FRN739" s="37"/>
      <c r="FRO739" s="37"/>
      <c r="FRP739" s="37"/>
      <c r="FRQ739" s="37"/>
      <c r="FRR739" s="37"/>
      <c r="FRS739" s="37"/>
      <c r="FRT739" s="37"/>
      <c r="FRU739" s="37"/>
      <c r="FRV739" s="37"/>
      <c r="FRW739" s="37"/>
      <c r="FRX739" s="37"/>
      <c r="FRY739" s="37"/>
      <c r="FRZ739" s="37"/>
      <c r="FSA739" s="37"/>
      <c r="FSB739" s="37"/>
      <c r="FSC739" s="37"/>
      <c r="FSD739" s="37"/>
      <c r="FSE739" s="37"/>
      <c r="FSF739" s="37"/>
      <c r="FSG739" s="37"/>
      <c r="FSH739" s="37"/>
      <c r="FSI739" s="37"/>
      <c r="FSJ739" s="37"/>
      <c r="FSK739" s="37"/>
      <c r="FSL739" s="37"/>
      <c r="FSM739" s="37"/>
      <c r="FSN739" s="37"/>
      <c r="FSO739" s="37"/>
      <c r="FSP739" s="37"/>
      <c r="FSQ739" s="37"/>
      <c r="FSR739" s="37"/>
      <c r="FSS739" s="37"/>
      <c r="FST739" s="37"/>
      <c r="FSU739" s="37"/>
      <c r="FSV739" s="37"/>
      <c r="FSW739" s="37"/>
      <c r="FSX739" s="37"/>
      <c r="FSY739" s="37"/>
      <c r="FSZ739" s="37"/>
      <c r="FTA739" s="37"/>
      <c r="FTB739" s="37"/>
      <c r="FTC739" s="37"/>
      <c r="FTD739" s="37"/>
      <c r="FTE739" s="37"/>
      <c r="FTF739" s="37"/>
      <c r="FTG739" s="37"/>
      <c r="FTH739" s="37"/>
      <c r="FTI739" s="37"/>
      <c r="FTJ739" s="37"/>
      <c r="FTK739" s="37"/>
      <c r="FTL739" s="37"/>
      <c r="FTM739" s="37"/>
      <c r="FTN739" s="37"/>
      <c r="FTO739" s="37"/>
      <c r="FTP739" s="37"/>
      <c r="FTQ739" s="37"/>
      <c r="FTR739" s="37"/>
      <c r="FTS739" s="37"/>
      <c r="FTT739" s="37"/>
      <c r="FTU739" s="37"/>
      <c r="FTV739" s="37"/>
      <c r="FTW739" s="37"/>
      <c r="FTX739" s="37"/>
      <c r="FTY739" s="37"/>
      <c r="FTZ739" s="37"/>
      <c r="FUA739" s="37"/>
      <c r="FUB739" s="37"/>
      <c r="FUC739" s="37"/>
      <c r="FUD739" s="37"/>
      <c r="FUE739" s="37"/>
      <c r="FUF739" s="37"/>
      <c r="FUG739" s="37"/>
      <c r="FUH739" s="37"/>
      <c r="FUI739" s="37"/>
      <c r="FUJ739" s="37"/>
      <c r="FUK739" s="37"/>
      <c r="FUL739" s="37"/>
      <c r="FUM739" s="37"/>
      <c r="FUN739" s="37"/>
      <c r="FUO739" s="37"/>
      <c r="FUP739" s="37"/>
      <c r="FUQ739" s="37"/>
      <c r="FUR739" s="37"/>
      <c r="FUS739" s="37"/>
      <c r="FUT739" s="37"/>
      <c r="FUU739" s="37"/>
      <c r="FUV739" s="37"/>
      <c r="FUW739" s="37"/>
      <c r="FUX739" s="37"/>
      <c r="FUY739" s="37"/>
      <c r="FUZ739" s="37"/>
      <c r="FVA739" s="37"/>
      <c r="FVB739" s="37"/>
      <c r="FVC739" s="37"/>
      <c r="FVD739" s="37"/>
      <c r="FVE739" s="37"/>
      <c r="FVF739" s="37"/>
      <c r="FVG739" s="37"/>
      <c r="FVH739" s="37"/>
      <c r="FVI739" s="37"/>
      <c r="FVJ739" s="37"/>
      <c r="FVK739" s="37"/>
      <c r="FVL739" s="37"/>
      <c r="FVM739" s="37"/>
      <c r="FVN739" s="37"/>
      <c r="FVO739" s="37"/>
      <c r="FVP739" s="37"/>
      <c r="FVQ739" s="37"/>
      <c r="FVR739" s="37"/>
      <c r="FVS739" s="37"/>
      <c r="FVT739" s="37"/>
      <c r="FVU739" s="37"/>
      <c r="FVV739" s="37"/>
      <c r="FVW739" s="37"/>
      <c r="FVX739" s="37"/>
      <c r="FVY739" s="37"/>
      <c r="FVZ739" s="37"/>
      <c r="FWA739" s="37"/>
      <c r="FWB739" s="37"/>
      <c r="FWC739" s="37"/>
      <c r="FWD739" s="37"/>
      <c r="FWE739" s="37"/>
      <c r="FWF739" s="37"/>
      <c r="FWG739" s="37"/>
      <c r="FWH739" s="37"/>
      <c r="FWI739" s="37"/>
      <c r="FWJ739" s="37"/>
      <c r="FWK739" s="37"/>
      <c r="FWL739" s="37"/>
      <c r="FWM739" s="37"/>
      <c r="FWN739" s="37"/>
      <c r="FWO739" s="37"/>
      <c r="FWP739" s="37"/>
      <c r="FWQ739" s="37"/>
      <c r="FWR739" s="37"/>
      <c r="FWS739" s="37"/>
      <c r="FWT739" s="37"/>
      <c r="FWU739" s="37"/>
      <c r="FWV739" s="37"/>
      <c r="FWW739" s="37"/>
      <c r="FWX739" s="37"/>
      <c r="FWY739" s="37"/>
      <c r="FWZ739" s="37"/>
      <c r="FXA739" s="37"/>
      <c r="FXB739" s="37"/>
      <c r="FXC739" s="37"/>
      <c r="FXD739" s="37"/>
      <c r="FXE739" s="37"/>
      <c r="FXF739" s="37"/>
      <c r="FXG739" s="37"/>
      <c r="FXH739" s="37"/>
      <c r="FXI739" s="37"/>
      <c r="FXJ739" s="37"/>
      <c r="FXK739" s="37"/>
      <c r="FXL739" s="37"/>
      <c r="FXM739" s="37"/>
      <c r="FXN739" s="37"/>
      <c r="FXO739" s="37"/>
      <c r="FXP739" s="37"/>
      <c r="FXQ739" s="37"/>
      <c r="FXR739" s="37"/>
      <c r="FXS739" s="37"/>
      <c r="FXT739" s="37"/>
      <c r="FXU739" s="37"/>
      <c r="FXV739" s="37"/>
      <c r="FXW739" s="37"/>
      <c r="FXX739" s="37"/>
      <c r="FXY739" s="37"/>
      <c r="FXZ739" s="37"/>
      <c r="FYA739" s="37"/>
      <c r="FYB739" s="37"/>
      <c r="FYC739" s="37"/>
      <c r="FYD739" s="37"/>
      <c r="FYE739" s="37"/>
      <c r="FYF739" s="37"/>
      <c r="FYG739" s="37"/>
      <c r="FYH739" s="37"/>
      <c r="FYI739" s="37"/>
      <c r="FYJ739" s="37"/>
      <c r="FYK739" s="37"/>
      <c r="FYL739" s="37"/>
      <c r="FYM739" s="37"/>
      <c r="FYN739" s="37"/>
      <c r="FYO739" s="37"/>
      <c r="FYP739" s="37"/>
      <c r="FYQ739" s="37"/>
      <c r="FYR739" s="37"/>
      <c r="FYS739" s="37"/>
      <c r="FYT739" s="37"/>
      <c r="FYU739" s="37"/>
      <c r="FYV739" s="37"/>
      <c r="FYW739" s="37"/>
      <c r="FYX739" s="37"/>
      <c r="FYY739" s="37"/>
      <c r="FYZ739" s="37"/>
      <c r="FZA739" s="37"/>
      <c r="FZB739" s="37"/>
      <c r="FZC739" s="37"/>
      <c r="FZD739" s="37"/>
      <c r="FZE739" s="37"/>
      <c r="FZF739" s="37"/>
      <c r="FZG739" s="37"/>
      <c r="FZH739" s="37"/>
      <c r="FZI739" s="37"/>
      <c r="FZJ739" s="37"/>
      <c r="FZK739" s="37"/>
      <c r="FZL739" s="37"/>
      <c r="FZM739" s="37"/>
      <c r="FZN739" s="37"/>
      <c r="FZO739" s="37"/>
      <c r="FZP739" s="37"/>
      <c r="FZQ739" s="37"/>
      <c r="FZR739" s="37"/>
      <c r="FZS739" s="37"/>
      <c r="FZT739" s="37"/>
      <c r="FZU739" s="37"/>
      <c r="FZV739" s="37"/>
      <c r="FZW739" s="37"/>
      <c r="FZX739" s="37"/>
      <c r="FZY739" s="37"/>
      <c r="FZZ739" s="37"/>
      <c r="GAA739" s="37"/>
      <c r="GAB739" s="37"/>
      <c r="GAC739" s="37"/>
      <c r="GAD739" s="37"/>
      <c r="GAE739" s="37"/>
      <c r="GAF739" s="37"/>
      <c r="GAG739" s="37"/>
      <c r="GAH739" s="37"/>
      <c r="GAI739" s="37"/>
      <c r="GAJ739" s="37"/>
      <c r="GAK739" s="37"/>
      <c r="GAL739" s="37"/>
      <c r="GAM739" s="37"/>
      <c r="GAN739" s="37"/>
      <c r="GAO739" s="37"/>
      <c r="GAP739" s="37"/>
      <c r="GAQ739" s="37"/>
      <c r="GAR739" s="37"/>
      <c r="GAS739" s="37"/>
      <c r="GAT739" s="37"/>
      <c r="GAU739" s="37"/>
      <c r="GAV739" s="37"/>
      <c r="GAW739" s="37"/>
      <c r="GAX739" s="37"/>
      <c r="GAY739" s="37"/>
      <c r="GAZ739" s="37"/>
      <c r="GBA739" s="37"/>
      <c r="GBB739" s="37"/>
      <c r="GBC739" s="37"/>
      <c r="GBD739" s="37"/>
      <c r="GBE739" s="37"/>
      <c r="GBF739" s="37"/>
      <c r="GBG739" s="37"/>
      <c r="GBH739" s="37"/>
      <c r="GBI739" s="37"/>
      <c r="GBJ739" s="37"/>
      <c r="GBK739" s="37"/>
      <c r="GBL739" s="37"/>
      <c r="GBM739" s="37"/>
      <c r="GBN739" s="37"/>
      <c r="GBO739" s="37"/>
      <c r="GBP739" s="37"/>
      <c r="GBQ739" s="37"/>
      <c r="GBR739" s="37"/>
      <c r="GBS739" s="37"/>
      <c r="GBT739" s="37"/>
      <c r="GBU739" s="37"/>
      <c r="GBV739" s="37"/>
      <c r="GBW739" s="37"/>
      <c r="GBX739" s="37"/>
      <c r="GBY739" s="37"/>
      <c r="GBZ739" s="37"/>
      <c r="GCA739" s="37"/>
      <c r="GCB739" s="37"/>
      <c r="GCC739" s="37"/>
      <c r="GCD739" s="37"/>
      <c r="GCE739" s="37"/>
      <c r="GCF739" s="37"/>
      <c r="GCG739" s="37"/>
      <c r="GCH739" s="37"/>
      <c r="GCI739" s="37"/>
      <c r="GCJ739" s="37"/>
      <c r="GCK739" s="37"/>
      <c r="GCL739" s="37"/>
      <c r="GCM739" s="37"/>
      <c r="GCN739" s="37"/>
      <c r="GCO739" s="37"/>
      <c r="GCP739" s="37"/>
      <c r="GCQ739" s="37"/>
      <c r="GCR739" s="37"/>
      <c r="GCS739" s="37"/>
      <c r="GCT739" s="37"/>
      <c r="GCU739" s="37"/>
      <c r="GCV739" s="37"/>
      <c r="GCW739" s="37"/>
      <c r="GCX739" s="37"/>
      <c r="GCY739" s="37"/>
      <c r="GCZ739" s="37"/>
      <c r="GDA739" s="37"/>
      <c r="GDB739" s="37"/>
      <c r="GDC739" s="37"/>
      <c r="GDD739" s="37"/>
      <c r="GDE739" s="37"/>
      <c r="GDF739" s="37"/>
      <c r="GDG739" s="37"/>
      <c r="GDH739" s="37"/>
      <c r="GDI739" s="37"/>
      <c r="GDJ739" s="37"/>
      <c r="GDK739" s="37"/>
      <c r="GDL739" s="37"/>
      <c r="GDM739" s="37"/>
      <c r="GDN739" s="37"/>
      <c r="GDO739" s="37"/>
      <c r="GDP739" s="37"/>
      <c r="GDQ739" s="37"/>
      <c r="GDR739" s="37"/>
      <c r="GDS739" s="37"/>
      <c r="GDT739" s="37"/>
      <c r="GDU739" s="37"/>
      <c r="GDV739" s="37"/>
      <c r="GDW739" s="37"/>
      <c r="GDX739" s="37"/>
    </row>
    <row r="740" spans="1:4860" s="39" customFormat="1" x14ac:dyDescent="0.25">
      <c r="A740" s="102">
        <v>734</v>
      </c>
      <c r="B740" s="55" t="s">
        <v>581</v>
      </c>
      <c r="C740" s="55" t="s">
        <v>899</v>
      </c>
      <c r="D740" s="55" t="s">
        <v>338</v>
      </c>
      <c r="E740" s="55" t="s">
        <v>146</v>
      </c>
      <c r="F740" s="56" t="s">
        <v>907</v>
      </c>
      <c r="G740" s="57">
        <v>70000</v>
      </c>
      <c r="H740" s="124">
        <v>5368.48</v>
      </c>
      <c r="I740" s="59">
        <v>25</v>
      </c>
      <c r="J740" s="128">
        <v>2009</v>
      </c>
      <c r="K740" s="114">
        <f t="shared" si="117"/>
        <v>4970</v>
      </c>
      <c r="L740" s="73">
        <f t="shared" si="118"/>
        <v>770.00000000000011</v>
      </c>
      <c r="M740" s="127">
        <v>2128</v>
      </c>
      <c r="N740" s="59">
        <f t="shared" si="119"/>
        <v>4963</v>
      </c>
      <c r="O740" s="59"/>
      <c r="P740" s="59">
        <f t="shared" si="120"/>
        <v>4137</v>
      </c>
      <c r="Q740" s="59">
        <f t="shared" si="121"/>
        <v>9530.48</v>
      </c>
      <c r="R740" s="59">
        <f t="shared" si="122"/>
        <v>10703</v>
      </c>
      <c r="S740" s="59">
        <f t="shared" si="116"/>
        <v>60469.520000000004</v>
      </c>
      <c r="T740" s="74" t="s">
        <v>44</v>
      </c>
      <c r="U740" s="37"/>
      <c r="V740" s="37"/>
      <c r="W740" s="37"/>
      <c r="X740" s="37"/>
      <c r="Y740" s="37"/>
      <c r="Z740" s="37"/>
      <c r="AA740" s="37"/>
      <c r="AB740" s="37"/>
      <c r="AC740" s="37"/>
      <c r="AD740" s="37"/>
      <c r="AE740" s="37"/>
      <c r="AF740" s="37"/>
      <c r="AG740" s="37"/>
      <c r="AH740" s="37"/>
      <c r="AI740" s="37"/>
      <c r="AJ740" s="37"/>
      <c r="AK740" s="37"/>
      <c r="AL740" s="37"/>
      <c r="AM740" s="37"/>
      <c r="AN740" s="37"/>
      <c r="AO740" s="37"/>
      <c r="AP740" s="37"/>
      <c r="AQ740" s="37"/>
      <c r="AR740" s="37"/>
      <c r="AS740" s="37"/>
      <c r="AT740" s="37"/>
      <c r="AU740" s="37"/>
      <c r="AV740" s="37"/>
      <c r="AW740" s="37"/>
      <c r="AX740" s="37"/>
      <c r="AY740" s="37"/>
      <c r="AZ740" s="37"/>
      <c r="BA740" s="37"/>
      <c r="BB740" s="37"/>
      <c r="BC740" s="37"/>
      <c r="BD740" s="37"/>
      <c r="BE740" s="37"/>
      <c r="BF740" s="37"/>
      <c r="BG740" s="37"/>
      <c r="BH740" s="37"/>
      <c r="BI740" s="37"/>
      <c r="BJ740" s="37"/>
      <c r="BK740" s="37"/>
      <c r="BL740" s="37"/>
      <c r="BM740" s="37"/>
      <c r="BN740" s="37"/>
      <c r="BO740" s="37"/>
      <c r="BP740" s="37"/>
      <c r="BQ740" s="37"/>
      <c r="BR740" s="37"/>
      <c r="BS740" s="37"/>
      <c r="BT740" s="37"/>
      <c r="BU740" s="37"/>
      <c r="BV740" s="37"/>
      <c r="BW740" s="37"/>
      <c r="BX740" s="37"/>
      <c r="BY740" s="37"/>
      <c r="BZ740" s="37"/>
      <c r="CA740" s="37"/>
      <c r="CB740" s="37"/>
      <c r="CC740" s="37"/>
      <c r="CD740" s="37"/>
      <c r="CE740" s="37"/>
      <c r="CF740" s="37"/>
      <c r="CG740" s="37"/>
      <c r="CH740" s="37"/>
      <c r="CI740" s="37"/>
      <c r="CJ740" s="37"/>
      <c r="CK740" s="37"/>
      <c r="CL740" s="37"/>
      <c r="CM740" s="37"/>
      <c r="CN740" s="37"/>
      <c r="CO740" s="37"/>
      <c r="CP740" s="37"/>
      <c r="CQ740" s="37"/>
      <c r="CR740" s="37"/>
      <c r="CS740" s="37"/>
      <c r="CT740" s="37"/>
      <c r="CU740" s="37"/>
      <c r="CV740" s="37"/>
      <c r="CW740" s="37"/>
      <c r="CX740" s="37"/>
      <c r="CY740" s="37"/>
      <c r="CZ740" s="37"/>
      <c r="DA740" s="37"/>
      <c r="DB740" s="37"/>
      <c r="DC740" s="37"/>
      <c r="DD740" s="37"/>
      <c r="DE740" s="37"/>
      <c r="DF740" s="37"/>
      <c r="DG740" s="37"/>
      <c r="DH740" s="37"/>
      <c r="DI740" s="37"/>
      <c r="DJ740" s="37"/>
      <c r="DK740" s="37"/>
      <c r="DL740" s="37"/>
      <c r="DM740" s="37"/>
      <c r="DN740" s="37"/>
      <c r="DO740" s="37"/>
      <c r="DP740" s="37"/>
      <c r="DQ740" s="37"/>
      <c r="DR740" s="37"/>
      <c r="DS740" s="37"/>
      <c r="DT740" s="37"/>
      <c r="DU740" s="37"/>
      <c r="DV740" s="37"/>
      <c r="DW740" s="37"/>
      <c r="DX740" s="37"/>
      <c r="DY740" s="37"/>
      <c r="DZ740" s="37"/>
      <c r="EA740" s="37"/>
      <c r="EB740" s="37"/>
      <c r="EC740" s="37"/>
      <c r="ED740" s="37"/>
      <c r="EE740" s="37"/>
      <c r="EF740" s="37"/>
      <c r="EG740" s="37"/>
      <c r="EH740" s="37"/>
      <c r="EI740" s="37"/>
      <c r="EJ740" s="37"/>
      <c r="EK740" s="37"/>
      <c r="EL740" s="37"/>
      <c r="EM740" s="37"/>
      <c r="EN740" s="37"/>
      <c r="EO740" s="37"/>
      <c r="EP740" s="37"/>
      <c r="EQ740" s="37"/>
      <c r="ER740" s="37"/>
      <c r="ES740" s="37"/>
      <c r="ET740" s="37"/>
      <c r="EU740" s="37"/>
      <c r="EV740" s="37"/>
      <c r="EW740" s="37"/>
      <c r="EX740" s="37"/>
      <c r="EY740" s="37"/>
      <c r="EZ740" s="37"/>
      <c r="FA740" s="37"/>
      <c r="FB740" s="37"/>
      <c r="FC740" s="37"/>
      <c r="FD740" s="37"/>
      <c r="FE740" s="37"/>
      <c r="FF740" s="37"/>
      <c r="FG740" s="37"/>
      <c r="FH740" s="37"/>
      <c r="FI740" s="37"/>
      <c r="FJ740" s="37"/>
      <c r="FK740" s="37"/>
      <c r="FL740" s="37"/>
      <c r="FM740" s="37"/>
      <c r="FN740" s="37"/>
      <c r="FO740" s="37"/>
      <c r="FP740" s="37"/>
      <c r="FQ740" s="37"/>
      <c r="FR740" s="37"/>
      <c r="FS740" s="37"/>
      <c r="FT740" s="37"/>
      <c r="FU740" s="37"/>
      <c r="FV740" s="37"/>
      <c r="FW740" s="37"/>
      <c r="FX740" s="37"/>
      <c r="FY740" s="37"/>
      <c r="FZ740" s="37"/>
      <c r="GA740" s="37"/>
      <c r="GB740" s="37"/>
      <c r="GC740" s="37"/>
      <c r="GD740" s="37"/>
      <c r="GE740" s="37"/>
      <c r="GF740" s="37"/>
      <c r="GG740" s="37"/>
      <c r="GH740" s="37"/>
      <c r="GI740" s="37"/>
      <c r="GJ740" s="37"/>
      <c r="GK740" s="37"/>
      <c r="GL740" s="37"/>
      <c r="GM740" s="37"/>
      <c r="GN740" s="37"/>
      <c r="GO740" s="37"/>
      <c r="GP740" s="37"/>
      <c r="GQ740" s="37"/>
      <c r="GR740" s="37"/>
      <c r="GS740" s="37"/>
      <c r="GT740" s="37"/>
      <c r="GU740" s="37"/>
      <c r="GV740" s="37"/>
      <c r="GW740" s="37"/>
      <c r="GX740" s="37"/>
      <c r="GY740" s="37"/>
      <c r="GZ740" s="37"/>
      <c r="HA740" s="37"/>
      <c r="HB740" s="37"/>
      <c r="HC740" s="37"/>
      <c r="HD740" s="37"/>
      <c r="HE740" s="37"/>
      <c r="HF740" s="37"/>
      <c r="HG740" s="37"/>
      <c r="HH740" s="37"/>
      <c r="HI740" s="37"/>
      <c r="HJ740" s="37"/>
      <c r="HK740" s="37"/>
      <c r="HL740" s="37"/>
      <c r="HM740" s="37"/>
      <c r="HN740" s="37"/>
      <c r="HO740" s="37"/>
      <c r="HP740" s="37"/>
      <c r="HQ740" s="37"/>
      <c r="HR740" s="37"/>
      <c r="HS740" s="37"/>
      <c r="HT740" s="37"/>
      <c r="HU740" s="37"/>
      <c r="HV740" s="37"/>
      <c r="HW740" s="37"/>
      <c r="HX740" s="37"/>
      <c r="HY740" s="37"/>
      <c r="HZ740" s="37"/>
      <c r="IA740" s="37"/>
      <c r="IB740" s="37"/>
      <c r="IC740" s="37"/>
      <c r="ID740" s="37"/>
      <c r="IE740" s="37"/>
      <c r="IF740" s="37"/>
      <c r="IG740" s="37"/>
      <c r="IH740" s="37"/>
      <c r="II740" s="37"/>
      <c r="IJ740" s="37"/>
      <c r="IK740" s="37"/>
      <c r="IL740" s="37"/>
      <c r="IM740" s="37"/>
      <c r="IN740" s="37"/>
      <c r="IO740" s="37"/>
      <c r="IP740" s="37"/>
      <c r="IQ740" s="37"/>
      <c r="IR740" s="37"/>
      <c r="IS740" s="37"/>
      <c r="IT740" s="37"/>
      <c r="IU740" s="37"/>
      <c r="IV740" s="37"/>
      <c r="IW740" s="37"/>
      <c r="IX740" s="37"/>
      <c r="IY740" s="37"/>
      <c r="IZ740" s="37"/>
      <c r="JA740" s="37"/>
      <c r="JB740" s="37"/>
      <c r="JC740" s="37"/>
      <c r="JD740" s="37"/>
      <c r="JE740" s="37"/>
      <c r="JF740" s="37"/>
      <c r="JG740" s="37"/>
      <c r="JH740" s="37"/>
      <c r="JI740" s="37"/>
      <c r="JJ740" s="37"/>
      <c r="JK740" s="37"/>
      <c r="JL740" s="37"/>
      <c r="JM740" s="37"/>
      <c r="JN740" s="37"/>
      <c r="JO740" s="37"/>
      <c r="JP740" s="37"/>
      <c r="JQ740" s="37"/>
      <c r="JR740" s="37"/>
      <c r="JS740" s="37"/>
      <c r="JT740" s="37"/>
      <c r="JU740" s="37"/>
      <c r="JV740" s="37"/>
      <c r="JW740" s="37"/>
      <c r="JX740" s="37"/>
      <c r="JY740" s="37"/>
      <c r="JZ740" s="37"/>
      <c r="KA740" s="37"/>
      <c r="KB740" s="37"/>
      <c r="KC740" s="37"/>
      <c r="KD740" s="37"/>
      <c r="KE740" s="37"/>
      <c r="KF740" s="37"/>
      <c r="KG740" s="37"/>
      <c r="KH740" s="37"/>
      <c r="KI740" s="37"/>
      <c r="KJ740" s="37"/>
      <c r="KK740" s="37"/>
      <c r="KL740" s="37"/>
      <c r="KM740" s="37"/>
      <c r="KN740" s="37"/>
      <c r="KO740" s="37"/>
      <c r="KP740" s="37"/>
      <c r="KQ740" s="37"/>
      <c r="KR740" s="37"/>
      <c r="KS740" s="37"/>
      <c r="KT740" s="37"/>
      <c r="KU740" s="37"/>
      <c r="KV740" s="37"/>
      <c r="KW740" s="37"/>
      <c r="KX740" s="37"/>
      <c r="KY740" s="37"/>
      <c r="KZ740" s="37"/>
      <c r="LA740" s="37"/>
      <c r="LB740" s="37"/>
      <c r="LC740" s="37"/>
      <c r="LD740" s="37"/>
      <c r="LE740" s="37"/>
      <c r="LF740" s="37"/>
      <c r="LG740" s="37"/>
      <c r="LH740" s="37"/>
      <c r="LI740" s="37"/>
      <c r="LJ740" s="37"/>
      <c r="LK740" s="37"/>
      <c r="LL740" s="37"/>
      <c r="LM740" s="37"/>
      <c r="LN740" s="37"/>
      <c r="LO740" s="37"/>
      <c r="LP740" s="37"/>
      <c r="LQ740" s="37"/>
      <c r="LR740" s="37"/>
      <c r="LS740" s="37"/>
      <c r="LT740" s="37"/>
      <c r="LU740" s="37"/>
      <c r="LV740" s="37"/>
      <c r="LW740" s="37"/>
      <c r="LX740" s="37"/>
      <c r="LY740" s="37"/>
      <c r="LZ740" s="37"/>
      <c r="MA740" s="37"/>
      <c r="MB740" s="37"/>
      <c r="MC740" s="37"/>
      <c r="MD740" s="37"/>
      <c r="ME740" s="37"/>
      <c r="MF740" s="37"/>
      <c r="MG740" s="37"/>
      <c r="MH740" s="37"/>
      <c r="MI740" s="37"/>
      <c r="MJ740" s="37"/>
      <c r="MK740" s="37"/>
      <c r="ML740" s="37"/>
      <c r="MM740" s="37"/>
      <c r="MN740" s="37"/>
      <c r="MO740" s="37"/>
      <c r="MP740" s="37"/>
      <c r="MQ740" s="37"/>
      <c r="MR740" s="37"/>
      <c r="MS740" s="37"/>
      <c r="MT740" s="37"/>
      <c r="MU740" s="37"/>
      <c r="MV740" s="37"/>
      <c r="MW740" s="37"/>
      <c r="MX740" s="37"/>
      <c r="MY740" s="37"/>
      <c r="MZ740" s="37"/>
      <c r="NA740" s="37"/>
      <c r="NB740" s="37"/>
      <c r="NC740" s="37"/>
      <c r="ND740" s="37"/>
      <c r="NE740" s="37"/>
      <c r="NF740" s="37"/>
      <c r="NG740" s="37"/>
      <c r="NH740" s="37"/>
      <c r="NI740" s="37"/>
      <c r="NJ740" s="37"/>
      <c r="NK740" s="37"/>
      <c r="NL740" s="37"/>
      <c r="NM740" s="37"/>
      <c r="NN740" s="37"/>
      <c r="NO740" s="37"/>
      <c r="NP740" s="37"/>
      <c r="NQ740" s="37"/>
      <c r="NR740" s="37"/>
      <c r="NS740" s="37"/>
      <c r="NT740" s="37"/>
      <c r="NU740" s="37"/>
      <c r="NV740" s="37"/>
      <c r="NW740" s="37"/>
      <c r="NX740" s="37"/>
      <c r="NY740" s="37"/>
      <c r="NZ740" s="37"/>
      <c r="OA740" s="37"/>
      <c r="OB740" s="37"/>
      <c r="OC740" s="37"/>
      <c r="OD740" s="37"/>
      <c r="OE740" s="37"/>
      <c r="OF740" s="37"/>
      <c r="OG740" s="37"/>
      <c r="OH740" s="37"/>
      <c r="OI740" s="37"/>
      <c r="OJ740" s="37"/>
      <c r="OK740" s="37"/>
      <c r="OL740" s="37"/>
      <c r="OM740" s="37"/>
      <c r="ON740" s="37"/>
      <c r="OO740" s="37"/>
      <c r="OP740" s="37"/>
      <c r="OQ740" s="37"/>
      <c r="OR740" s="37"/>
      <c r="OS740" s="37"/>
      <c r="OT740" s="37"/>
      <c r="OU740" s="37"/>
      <c r="OV740" s="37"/>
      <c r="OW740" s="37"/>
      <c r="OX740" s="37"/>
      <c r="OY740" s="37"/>
      <c r="OZ740" s="37"/>
      <c r="PA740" s="37"/>
      <c r="PB740" s="37"/>
      <c r="PC740" s="37"/>
      <c r="PD740" s="37"/>
      <c r="PE740" s="37"/>
      <c r="PF740" s="37"/>
      <c r="PG740" s="37"/>
      <c r="PH740" s="37"/>
      <c r="PI740" s="37"/>
      <c r="PJ740" s="37"/>
      <c r="PK740" s="37"/>
      <c r="PL740" s="37"/>
      <c r="PM740" s="37"/>
      <c r="PN740" s="37"/>
      <c r="PO740" s="37"/>
      <c r="PP740" s="37"/>
      <c r="PQ740" s="37"/>
      <c r="PR740" s="37"/>
      <c r="PS740" s="37"/>
      <c r="PT740" s="37"/>
      <c r="PU740" s="37"/>
      <c r="PV740" s="37"/>
      <c r="PW740" s="37"/>
      <c r="PX740" s="37"/>
      <c r="PY740" s="37"/>
      <c r="PZ740" s="37"/>
      <c r="QA740" s="37"/>
      <c r="QB740" s="37"/>
      <c r="QC740" s="37"/>
      <c r="QD740" s="37"/>
      <c r="QE740" s="37"/>
      <c r="QF740" s="37"/>
      <c r="QG740" s="37"/>
      <c r="QH740" s="37"/>
      <c r="QI740" s="37"/>
      <c r="QJ740" s="37"/>
      <c r="QK740" s="37"/>
      <c r="QL740" s="37"/>
      <c r="QM740" s="37"/>
      <c r="QN740" s="37"/>
      <c r="QO740" s="37"/>
      <c r="QP740" s="37"/>
      <c r="QQ740" s="37"/>
      <c r="QR740" s="37"/>
      <c r="QS740" s="37"/>
      <c r="QT740" s="37"/>
      <c r="QU740" s="37"/>
      <c r="QV740" s="37"/>
      <c r="QW740" s="37"/>
      <c r="QX740" s="37"/>
      <c r="QY740" s="37"/>
      <c r="QZ740" s="37"/>
      <c r="RA740" s="37"/>
      <c r="RB740" s="37"/>
      <c r="RC740" s="37"/>
      <c r="RD740" s="37"/>
      <c r="RE740" s="37"/>
      <c r="RF740" s="37"/>
      <c r="RG740" s="37"/>
      <c r="RH740" s="37"/>
      <c r="RI740" s="37"/>
      <c r="RJ740" s="37"/>
      <c r="RK740" s="37"/>
      <c r="RL740" s="37"/>
      <c r="RM740" s="37"/>
      <c r="RN740" s="37"/>
      <c r="RO740" s="37"/>
      <c r="RP740" s="37"/>
      <c r="RQ740" s="37"/>
      <c r="RR740" s="37"/>
      <c r="RS740" s="37"/>
      <c r="RT740" s="37"/>
      <c r="RU740" s="37"/>
      <c r="RV740" s="37"/>
      <c r="RW740" s="37"/>
      <c r="RX740" s="37"/>
      <c r="RY740" s="37"/>
      <c r="RZ740" s="37"/>
      <c r="SA740" s="37"/>
      <c r="SB740" s="37"/>
      <c r="SC740" s="37"/>
      <c r="SD740" s="37"/>
      <c r="SE740" s="37"/>
      <c r="SF740" s="37"/>
      <c r="SG740" s="37"/>
      <c r="SH740" s="37"/>
      <c r="SI740" s="37"/>
      <c r="SJ740" s="37"/>
      <c r="SK740" s="37"/>
      <c r="SL740" s="37"/>
      <c r="SM740" s="37"/>
      <c r="SN740" s="37"/>
      <c r="SO740" s="37"/>
      <c r="SP740" s="37"/>
      <c r="SQ740" s="37"/>
      <c r="SR740" s="37"/>
      <c r="SS740" s="37"/>
      <c r="ST740" s="37"/>
      <c r="SU740" s="37"/>
      <c r="SV740" s="37"/>
      <c r="SW740" s="37"/>
      <c r="SX740" s="37"/>
      <c r="SY740" s="37"/>
      <c r="SZ740" s="37"/>
      <c r="TA740" s="37"/>
      <c r="TB740" s="37"/>
      <c r="TC740" s="37"/>
      <c r="TD740" s="37"/>
      <c r="TE740" s="37"/>
      <c r="TF740" s="37"/>
      <c r="TG740" s="37"/>
      <c r="TH740" s="37"/>
      <c r="TI740" s="37"/>
      <c r="TJ740" s="37"/>
      <c r="TK740" s="37"/>
      <c r="TL740" s="37"/>
      <c r="TM740" s="37"/>
      <c r="TN740" s="37"/>
      <c r="TO740" s="37"/>
      <c r="TP740" s="37"/>
      <c r="TQ740" s="37"/>
      <c r="TR740" s="37"/>
      <c r="TS740" s="37"/>
      <c r="TT740" s="37"/>
      <c r="TU740" s="37"/>
      <c r="TV740" s="37"/>
      <c r="TW740" s="37"/>
      <c r="TX740" s="37"/>
      <c r="TY740" s="37"/>
      <c r="TZ740" s="37"/>
      <c r="UA740" s="37"/>
      <c r="UB740" s="37"/>
      <c r="UC740" s="37"/>
      <c r="UD740" s="37"/>
      <c r="UE740" s="37"/>
      <c r="UF740" s="37"/>
      <c r="UG740" s="37"/>
      <c r="UH740" s="37"/>
      <c r="UI740" s="37"/>
      <c r="UJ740" s="37"/>
      <c r="UK740" s="37"/>
      <c r="UL740" s="37"/>
      <c r="UM740" s="37"/>
      <c r="UN740" s="37"/>
      <c r="UO740" s="37"/>
      <c r="UP740" s="37"/>
      <c r="UQ740" s="37"/>
      <c r="UR740" s="37"/>
      <c r="US740" s="37"/>
      <c r="UT740" s="37"/>
      <c r="UU740" s="37"/>
      <c r="UV740" s="37"/>
      <c r="UW740" s="37"/>
      <c r="UX740" s="37"/>
      <c r="UY740" s="37"/>
      <c r="UZ740" s="37"/>
      <c r="VA740" s="37"/>
      <c r="VB740" s="37"/>
      <c r="VC740" s="37"/>
      <c r="VD740" s="37"/>
      <c r="VE740" s="37"/>
      <c r="VF740" s="37"/>
      <c r="VG740" s="37"/>
      <c r="VH740" s="37"/>
      <c r="VI740" s="37"/>
      <c r="VJ740" s="37"/>
      <c r="VK740" s="37"/>
      <c r="VL740" s="37"/>
      <c r="VM740" s="37"/>
      <c r="VN740" s="37"/>
      <c r="VO740" s="37"/>
      <c r="VP740" s="37"/>
      <c r="VQ740" s="37"/>
      <c r="VR740" s="37"/>
      <c r="VS740" s="37"/>
      <c r="VT740" s="37"/>
      <c r="VU740" s="37"/>
      <c r="VV740" s="37"/>
      <c r="VW740" s="37"/>
      <c r="VX740" s="37"/>
      <c r="VY740" s="37"/>
      <c r="VZ740" s="37"/>
      <c r="WA740" s="37"/>
      <c r="WB740" s="37"/>
      <c r="WC740" s="37"/>
      <c r="WD740" s="37"/>
      <c r="WE740" s="37"/>
      <c r="WF740" s="37"/>
      <c r="WG740" s="37"/>
      <c r="WH740" s="37"/>
      <c r="WI740" s="37"/>
      <c r="WJ740" s="37"/>
      <c r="WK740" s="37"/>
      <c r="WL740" s="37"/>
      <c r="WM740" s="37"/>
      <c r="WN740" s="37"/>
      <c r="WO740" s="37"/>
      <c r="WP740" s="37"/>
      <c r="WQ740" s="37"/>
      <c r="WR740" s="37"/>
      <c r="WS740" s="37"/>
      <c r="WT740" s="37"/>
      <c r="WU740" s="37"/>
      <c r="WV740" s="37"/>
      <c r="WW740" s="37"/>
      <c r="WX740" s="37"/>
      <c r="WY740" s="37"/>
      <c r="WZ740" s="37"/>
      <c r="XA740" s="37"/>
      <c r="XB740" s="37"/>
      <c r="XC740" s="37"/>
      <c r="XD740" s="37"/>
      <c r="XE740" s="37"/>
      <c r="XF740" s="37"/>
      <c r="XG740" s="37"/>
      <c r="XH740" s="37"/>
      <c r="XI740" s="37"/>
      <c r="XJ740" s="37"/>
      <c r="XK740" s="37"/>
      <c r="XL740" s="37"/>
      <c r="XM740" s="37"/>
      <c r="XN740" s="37"/>
      <c r="XO740" s="37"/>
      <c r="XP740" s="37"/>
      <c r="XQ740" s="37"/>
      <c r="XR740" s="37"/>
      <c r="XS740" s="37"/>
      <c r="XT740" s="37"/>
      <c r="XU740" s="37"/>
      <c r="XV740" s="37"/>
      <c r="XW740" s="37"/>
      <c r="XX740" s="37"/>
      <c r="XY740" s="37"/>
      <c r="XZ740" s="37"/>
      <c r="YA740" s="37"/>
      <c r="YB740" s="37"/>
      <c r="YC740" s="37"/>
      <c r="YD740" s="37"/>
      <c r="YE740" s="37"/>
      <c r="YF740" s="37"/>
      <c r="YG740" s="37"/>
      <c r="YH740" s="37"/>
      <c r="YI740" s="37"/>
      <c r="YJ740" s="37"/>
      <c r="YK740" s="37"/>
      <c r="YL740" s="37"/>
      <c r="YM740" s="37"/>
      <c r="YN740" s="37"/>
      <c r="YO740" s="37"/>
      <c r="YP740" s="37"/>
      <c r="YQ740" s="37"/>
      <c r="YR740" s="37"/>
      <c r="YS740" s="37"/>
      <c r="YT740" s="37"/>
      <c r="YU740" s="37"/>
      <c r="YV740" s="37"/>
      <c r="YW740" s="37"/>
      <c r="YX740" s="37"/>
      <c r="YY740" s="37"/>
      <c r="YZ740" s="37"/>
      <c r="ZA740" s="37"/>
      <c r="ZB740" s="37"/>
      <c r="ZC740" s="37"/>
      <c r="ZD740" s="37"/>
      <c r="ZE740" s="37"/>
      <c r="ZF740" s="37"/>
      <c r="ZG740" s="37"/>
      <c r="ZH740" s="37"/>
      <c r="ZI740" s="37"/>
      <c r="ZJ740" s="37"/>
      <c r="ZK740" s="37"/>
      <c r="ZL740" s="37"/>
      <c r="ZM740" s="37"/>
      <c r="ZN740" s="37"/>
      <c r="ZO740" s="37"/>
      <c r="ZP740" s="37"/>
      <c r="ZQ740" s="37"/>
      <c r="ZR740" s="37"/>
      <c r="ZS740" s="37"/>
      <c r="ZT740" s="37"/>
      <c r="ZU740" s="37"/>
      <c r="ZV740" s="37"/>
      <c r="ZW740" s="37"/>
      <c r="ZX740" s="37"/>
      <c r="ZY740" s="37"/>
      <c r="ZZ740" s="37"/>
      <c r="AAA740" s="37"/>
      <c r="AAB740" s="37"/>
      <c r="AAC740" s="37"/>
      <c r="AAD740" s="37"/>
      <c r="AAE740" s="37"/>
      <c r="AAF740" s="37"/>
      <c r="AAG740" s="37"/>
      <c r="AAH740" s="37"/>
      <c r="AAI740" s="37"/>
      <c r="AAJ740" s="37"/>
      <c r="AAK740" s="37"/>
      <c r="AAL740" s="37"/>
      <c r="AAM740" s="37"/>
      <c r="AAN740" s="37"/>
      <c r="AAO740" s="37"/>
      <c r="AAP740" s="37"/>
      <c r="AAQ740" s="37"/>
      <c r="AAR740" s="37"/>
      <c r="AAS740" s="37"/>
      <c r="AAT740" s="37"/>
      <c r="AAU740" s="37"/>
      <c r="AAV740" s="37"/>
      <c r="AAW740" s="37"/>
      <c r="AAX740" s="37"/>
      <c r="AAY740" s="37"/>
      <c r="AAZ740" s="37"/>
      <c r="ABA740" s="37"/>
      <c r="ABB740" s="37"/>
      <c r="ABC740" s="37"/>
      <c r="ABD740" s="37"/>
      <c r="ABE740" s="37"/>
      <c r="ABF740" s="37"/>
      <c r="ABG740" s="37"/>
      <c r="ABH740" s="37"/>
      <c r="ABI740" s="37"/>
      <c r="ABJ740" s="37"/>
      <c r="ABK740" s="37"/>
      <c r="ABL740" s="37"/>
      <c r="ABM740" s="37"/>
      <c r="ABN740" s="37"/>
      <c r="ABO740" s="37"/>
      <c r="ABP740" s="37"/>
      <c r="ABQ740" s="37"/>
      <c r="ABR740" s="37"/>
      <c r="ABS740" s="37"/>
      <c r="ABT740" s="37"/>
      <c r="ABU740" s="37"/>
      <c r="ABV740" s="37"/>
      <c r="ABW740" s="37"/>
      <c r="ABX740" s="37"/>
      <c r="ABY740" s="37"/>
      <c r="ABZ740" s="37"/>
      <c r="ACA740" s="37"/>
      <c r="ACB740" s="37"/>
      <c r="ACC740" s="37"/>
      <c r="ACD740" s="37"/>
      <c r="ACE740" s="37"/>
      <c r="ACF740" s="37"/>
      <c r="ACG740" s="37"/>
      <c r="ACH740" s="37"/>
      <c r="ACI740" s="37"/>
      <c r="ACJ740" s="37"/>
      <c r="ACK740" s="37"/>
      <c r="ACL740" s="37"/>
      <c r="ACM740" s="37"/>
      <c r="ACN740" s="37"/>
      <c r="ACO740" s="37"/>
      <c r="ACP740" s="37"/>
      <c r="ACQ740" s="37"/>
      <c r="ACR740" s="37"/>
      <c r="ACS740" s="37"/>
      <c r="ACT740" s="37"/>
      <c r="ACU740" s="37"/>
      <c r="ACV740" s="37"/>
      <c r="ACW740" s="37"/>
      <c r="ACX740" s="37"/>
      <c r="ACY740" s="37"/>
      <c r="ACZ740" s="37"/>
      <c r="ADA740" s="37"/>
      <c r="ADB740" s="37"/>
      <c r="ADC740" s="37"/>
      <c r="ADD740" s="37"/>
      <c r="ADE740" s="37"/>
      <c r="ADF740" s="37"/>
      <c r="ADG740" s="37"/>
      <c r="ADH740" s="37"/>
      <c r="ADI740" s="37"/>
      <c r="ADJ740" s="37"/>
      <c r="ADK740" s="37"/>
      <c r="ADL740" s="37"/>
      <c r="ADM740" s="37"/>
      <c r="ADN740" s="37"/>
      <c r="ADO740" s="37"/>
      <c r="ADP740" s="37"/>
      <c r="ADQ740" s="37"/>
      <c r="ADR740" s="37"/>
      <c r="ADS740" s="37"/>
      <c r="ADT740" s="37"/>
      <c r="ADU740" s="37"/>
      <c r="ADV740" s="37"/>
      <c r="ADW740" s="37"/>
      <c r="ADX740" s="37"/>
      <c r="ADY740" s="37"/>
      <c r="ADZ740" s="37"/>
      <c r="AEA740" s="37"/>
      <c r="AEB740" s="37"/>
      <c r="AEC740" s="37"/>
      <c r="AED740" s="37"/>
      <c r="AEE740" s="37"/>
      <c r="AEF740" s="37"/>
      <c r="AEG740" s="37"/>
      <c r="AEH740" s="37"/>
      <c r="AEI740" s="37"/>
      <c r="AEJ740" s="37"/>
      <c r="AEK740" s="37"/>
      <c r="AEL740" s="37"/>
      <c r="AEM740" s="37"/>
      <c r="AEN740" s="37"/>
      <c r="AEO740" s="37"/>
      <c r="AEP740" s="37"/>
      <c r="AEQ740" s="37"/>
      <c r="AER740" s="37"/>
      <c r="AES740" s="37"/>
      <c r="AET740" s="37"/>
      <c r="AEU740" s="37"/>
      <c r="AEV740" s="37"/>
      <c r="AEW740" s="37"/>
      <c r="AEX740" s="37"/>
      <c r="AEY740" s="37"/>
      <c r="AEZ740" s="37"/>
      <c r="AFA740" s="37"/>
      <c r="AFB740" s="37"/>
      <c r="AFC740" s="37"/>
      <c r="AFD740" s="37"/>
      <c r="AFE740" s="37"/>
      <c r="AFF740" s="37"/>
      <c r="AFG740" s="37"/>
      <c r="AFH740" s="37"/>
      <c r="AFI740" s="37"/>
      <c r="AFJ740" s="37"/>
      <c r="AFK740" s="37"/>
      <c r="AFL740" s="37"/>
      <c r="AFM740" s="37"/>
      <c r="AFN740" s="37"/>
      <c r="AFO740" s="37"/>
      <c r="AFP740" s="37"/>
      <c r="AFQ740" s="37"/>
      <c r="AFR740" s="37"/>
      <c r="AFS740" s="37"/>
      <c r="AFT740" s="37"/>
      <c r="AFU740" s="37"/>
      <c r="AFV740" s="37"/>
      <c r="AFW740" s="37"/>
      <c r="AFX740" s="37"/>
      <c r="AFY740" s="37"/>
      <c r="AFZ740" s="37"/>
      <c r="AGA740" s="37"/>
      <c r="AGB740" s="37"/>
      <c r="AGC740" s="37"/>
      <c r="AGD740" s="37"/>
      <c r="AGE740" s="37"/>
      <c r="AGF740" s="37"/>
      <c r="AGG740" s="37"/>
      <c r="AGH740" s="37"/>
      <c r="AGI740" s="37"/>
      <c r="AGJ740" s="37"/>
      <c r="AGK740" s="37"/>
      <c r="AGL740" s="37"/>
      <c r="AGM740" s="37"/>
      <c r="AGN740" s="37"/>
      <c r="AGO740" s="37"/>
      <c r="AGP740" s="37"/>
      <c r="AGQ740" s="37"/>
      <c r="AGR740" s="37"/>
      <c r="AGS740" s="37"/>
      <c r="AGT740" s="37"/>
      <c r="AGU740" s="37"/>
      <c r="AGV740" s="37"/>
      <c r="AGW740" s="37"/>
      <c r="AGX740" s="37"/>
      <c r="AGY740" s="37"/>
      <c r="AGZ740" s="37"/>
      <c r="AHA740" s="37"/>
      <c r="AHB740" s="37"/>
      <c r="AHC740" s="37"/>
      <c r="AHD740" s="37"/>
      <c r="AHE740" s="37"/>
      <c r="AHF740" s="37"/>
      <c r="AHG740" s="37"/>
      <c r="AHH740" s="37"/>
      <c r="AHI740" s="37"/>
      <c r="AHJ740" s="37"/>
      <c r="AHK740" s="37"/>
      <c r="AHL740" s="37"/>
      <c r="AHM740" s="37"/>
      <c r="AHN740" s="37"/>
      <c r="AHO740" s="37"/>
      <c r="AHP740" s="37"/>
      <c r="AHQ740" s="37"/>
      <c r="AHR740" s="37"/>
      <c r="AHS740" s="37"/>
      <c r="AHT740" s="37"/>
      <c r="AHU740" s="37"/>
      <c r="AHV740" s="37"/>
      <c r="AHW740" s="37"/>
      <c r="AHX740" s="37"/>
      <c r="AHY740" s="37"/>
      <c r="AHZ740" s="37"/>
      <c r="AIA740" s="37"/>
      <c r="AIB740" s="37"/>
      <c r="AIC740" s="37"/>
      <c r="AID740" s="37"/>
      <c r="AIE740" s="37"/>
      <c r="AIF740" s="37"/>
      <c r="AIG740" s="37"/>
      <c r="AIH740" s="37"/>
      <c r="AII740" s="37"/>
      <c r="AIJ740" s="37"/>
      <c r="AIK740" s="37"/>
      <c r="AIL740" s="37"/>
      <c r="AIM740" s="37"/>
      <c r="AIN740" s="37"/>
      <c r="AIO740" s="37"/>
      <c r="AIP740" s="37"/>
      <c r="AIQ740" s="37"/>
      <c r="AIR740" s="37"/>
      <c r="AIS740" s="37"/>
      <c r="AIT740" s="37"/>
      <c r="AIU740" s="37"/>
      <c r="AIV740" s="37"/>
      <c r="AIW740" s="37"/>
      <c r="AIX740" s="37"/>
      <c r="AIY740" s="37"/>
      <c r="AIZ740" s="37"/>
      <c r="AJA740" s="37"/>
      <c r="AJB740" s="37"/>
      <c r="AJC740" s="37"/>
      <c r="AJD740" s="37"/>
      <c r="AJE740" s="37"/>
      <c r="AJF740" s="37"/>
      <c r="AJG740" s="37"/>
      <c r="AJH740" s="37"/>
      <c r="AJI740" s="37"/>
      <c r="AJJ740" s="37"/>
      <c r="AJK740" s="37"/>
      <c r="AJL740" s="37"/>
      <c r="AJM740" s="37"/>
      <c r="AJN740" s="37"/>
      <c r="AJO740" s="37"/>
      <c r="AJP740" s="37"/>
      <c r="AJQ740" s="37"/>
      <c r="AJR740" s="37"/>
      <c r="AJS740" s="37"/>
      <c r="AJT740" s="37"/>
      <c r="AJU740" s="37"/>
      <c r="AJV740" s="37"/>
      <c r="AJW740" s="37"/>
      <c r="AJX740" s="37"/>
      <c r="AJY740" s="37"/>
      <c r="AJZ740" s="37"/>
      <c r="AKA740" s="37"/>
      <c r="AKB740" s="37"/>
      <c r="AKC740" s="37"/>
      <c r="AKD740" s="37"/>
      <c r="AKE740" s="37"/>
      <c r="AKF740" s="37"/>
      <c r="AKG740" s="37"/>
      <c r="AKH740" s="37"/>
      <c r="AKI740" s="37"/>
      <c r="AKJ740" s="37"/>
      <c r="AKK740" s="37"/>
      <c r="AKL740" s="37"/>
      <c r="AKM740" s="37"/>
      <c r="AKN740" s="37"/>
      <c r="AKO740" s="37"/>
      <c r="AKP740" s="37"/>
      <c r="AKQ740" s="37"/>
      <c r="AKR740" s="37"/>
      <c r="AKS740" s="37"/>
      <c r="AKT740" s="37"/>
      <c r="AKU740" s="37"/>
      <c r="AKV740" s="37"/>
      <c r="AKW740" s="37"/>
      <c r="AKX740" s="37"/>
      <c r="AKY740" s="37"/>
      <c r="AKZ740" s="37"/>
      <c r="ALA740" s="37"/>
      <c r="ALB740" s="37"/>
      <c r="ALC740" s="37"/>
      <c r="ALD740" s="37"/>
      <c r="ALE740" s="37"/>
      <c r="ALF740" s="37"/>
      <c r="ALG740" s="37"/>
      <c r="ALH740" s="37"/>
      <c r="ALI740" s="37"/>
      <c r="ALJ740" s="37"/>
      <c r="ALK740" s="37"/>
      <c r="ALL740" s="37"/>
      <c r="ALM740" s="37"/>
      <c r="ALN740" s="37"/>
      <c r="ALO740" s="37"/>
      <c r="ALP740" s="37"/>
      <c r="ALQ740" s="37"/>
      <c r="ALR740" s="37"/>
      <c r="ALS740" s="37"/>
      <c r="ALT740" s="37"/>
      <c r="ALU740" s="37"/>
      <c r="ALV740" s="37"/>
      <c r="ALW740" s="37"/>
      <c r="ALX740" s="37"/>
      <c r="ALY740" s="37"/>
      <c r="ALZ740" s="37"/>
      <c r="AMA740" s="37"/>
      <c r="AMB740" s="37"/>
      <c r="AMC740" s="37"/>
      <c r="AMD740" s="37"/>
      <c r="AME740" s="37"/>
      <c r="AMF740" s="37"/>
      <c r="AMG740" s="37"/>
      <c r="AMH740" s="37"/>
      <c r="AMI740" s="37"/>
      <c r="AMJ740" s="37"/>
      <c r="AMK740" s="37"/>
      <c r="AML740" s="37"/>
      <c r="AMM740" s="37"/>
      <c r="AMN740" s="37"/>
      <c r="AMO740" s="37"/>
      <c r="AMP740" s="37"/>
      <c r="AMQ740" s="37"/>
      <c r="AMR740" s="37"/>
      <c r="AMS740" s="37"/>
      <c r="AMT740" s="37"/>
      <c r="AMU740" s="37"/>
      <c r="AMV740" s="37"/>
      <c r="AMW740" s="37"/>
      <c r="AMX740" s="37"/>
      <c r="AMY740" s="37"/>
      <c r="AMZ740" s="37"/>
      <c r="ANA740" s="37"/>
      <c r="ANB740" s="37"/>
      <c r="ANC740" s="37"/>
      <c r="AND740" s="37"/>
      <c r="ANE740" s="37"/>
      <c r="ANF740" s="37"/>
      <c r="ANG740" s="37"/>
      <c r="ANH740" s="37"/>
      <c r="ANI740" s="37"/>
      <c r="ANJ740" s="37"/>
      <c r="ANK740" s="37"/>
      <c r="ANL740" s="37"/>
      <c r="ANM740" s="37"/>
      <c r="ANN740" s="37"/>
      <c r="ANO740" s="37"/>
      <c r="ANP740" s="37"/>
      <c r="ANQ740" s="37"/>
      <c r="ANR740" s="37"/>
      <c r="ANS740" s="37"/>
      <c r="ANT740" s="37"/>
      <c r="ANU740" s="37"/>
      <c r="ANV740" s="37"/>
      <c r="ANW740" s="37"/>
      <c r="ANX740" s="37"/>
      <c r="ANY740" s="37"/>
      <c r="ANZ740" s="37"/>
      <c r="AOA740" s="37"/>
      <c r="AOB740" s="37"/>
      <c r="AOC740" s="37"/>
      <c r="AOD740" s="37"/>
      <c r="AOE740" s="37"/>
      <c r="AOF740" s="37"/>
      <c r="AOG740" s="37"/>
      <c r="AOH740" s="37"/>
      <c r="AOI740" s="37"/>
      <c r="AOJ740" s="37"/>
      <c r="AOK740" s="37"/>
      <c r="AOL740" s="37"/>
      <c r="AOM740" s="37"/>
      <c r="AON740" s="37"/>
      <c r="AOO740" s="37"/>
      <c r="AOP740" s="37"/>
      <c r="AOQ740" s="37"/>
      <c r="AOR740" s="37"/>
      <c r="AOS740" s="37"/>
      <c r="AOT740" s="37"/>
      <c r="AOU740" s="37"/>
      <c r="AOV740" s="37"/>
      <c r="AOW740" s="37"/>
      <c r="AOX740" s="37"/>
      <c r="AOY740" s="37"/>
      <c r="AOZ740" s="37"/>
      <c r="APA740" s="37"/>
      <c r="APB740" s="37"/>
      <c r="APC740" s="37"/>
      <c r="APD740" s="37"/>
      <c r="APE740" s="37"/>
      <c r="APF740" s="37"/>
      <c r="APG740" s="37"/>
      <c r="APH740" s="37"/>
      <c r="API740" s="37"/>
      <c r="APJ740" s="37"/>
      <c r="APK740" s="37"/>
      <c r="APL740" s="37"/>
      <c r="APM740" s="37"/>
      <c r="APN740" s="37"/>
      <c r="APO740" s="37"/>
      <c r="APP740" s="37"/>
      <c r="APQ740" s="37"/>
      <c r="APR740" s="37"/>
      <c r="APS740" s="37"/>
      <c r="APT740" s="37"/>
      <c r="APU740" s="37"/>
      <c r="APV740" s="37"/>
      <c r="APW740" s="37"/>
      <c r="APX740" s="37"/>
      <c r="APY740" s="37"/>
      <c r="APZ740" s="37"/>
      <c r="AQA740" s="37"/>
      <c r="AQB740" s="37"/>
      <c r="AQC740" s="37"/>
      <c r="AQD740" s="37"/>
      <c r="AQE740" s="37"/>
      <c r="AQF740" s="37"/>
      <c r="AQG740" s="37"/>
      <c r="AQH740" s="37"/>
      <c r="AQI740" s="37"/>
      <c r="AQJ740" s="37"/>
      <c r="AQK740" s="37"/>
      <c r="AQL740" s="37"/>
      <c r="AQM740" s="37"/>
      <c r="AQN740" s="37"/>
      <c r="AQO740" s="37"/>
      <c r="AQP740" s="37"/>
      <c r="AQQ740" s="37"/>
      <c r="AQR740" s="37"/>
      <c r="AQS740" s="37"/>
      <c r="AQT740" s="37"/>
      <c r="AQU740" s="37"/>
      <c r="AQV740" s="37"/>
      <c r="AQW740" s="37"/>
      <c r="AQX740" s="37"/>
      <c r="AQY740" s="37"/>
      <c r="AQZ740" s="37"/>
      <c r="ARA740" s="37"/>
      <c r="ARB740" s="37"/>
      <c r="ARC740" s="37"/>
      <c r="ARD740" s="37"/>
      <c r="ARE740" s="37"/>
      <c r="ARF740" s="37"/>
      <c r="ARG740" s="37"/>
      <c r="ARH740" s="37"/>
      <c r="ARI740" s="37"/>
      <c r="ARJ740" s="37"/>
      <c r="ARK740" s="37"/>
      <c r="ARL740" s="37"/>
      <c r="ARM740" s="37"/>
      <c r="ARN740" s="37"/>
      <c r="ARO740" s="37"/>
      <c r="ARP740" s="37"/>
      <c r="ARQ740" s="37"/>
      <c r="ARR740" s="37"/>
      <c r="ARS740" s="37"/>
      <c r="ART740" s="37"/>
      <c r="ARU740" s="37"/>
      <c r="ARV740" s="37"/>
      <c r="ARW740" s="37"/>
      <c r="ARX740" s="37"/>
      <c r="ARY740" s="37"/>
      <c r="ARZ740" s="37"/>
      <c r="ASA740" s="37"/>
      <c r="ASB740" s="37"/>
      <c r="ASC740" s="37"/>
      <c r="ASD740" s="37"/>
      <c r="ASE740" s="37"/>
      <c r="ASF740" s="37"/>
      <c r="ASG740" s="37"/>
      <c r="ASH740" s="37"/>
      <c r="ASI740" s="37"/>
      <c r="ASJ740" s="37"/>
      <c r="ASK740" s="37"/>
      <c r="ASL740" s="37"/>
      <c r="ASM740" s="37"/>
      <c r="ASN740" s="37"/>
      <c r="ASO740" s="37"/>
      <c r="ASP740" s="37"/>
      <c r="ASQ740" s="37"/>
      <c r="ASR740" s="37"/>
      <c r="ASS740" s="37"/>
      <c r="AST740" s="37"/>
      <c r="ASU740" s="37"/>
      <c r="ASV740" s="37"/>
      <c r="ASW740" s="37"/>
      <c r="ASX740" s="37"/>
      <c r="ASY740" s="37"/>
      <c r="ASZ740" s="37"/>
      <c r="ATA740" s="37"/>
      <c r="ATB740" s="37"/>
      <c r="ATC740" s="37"/>
      <c r="ATD740" s="37"/>
      <c r="ATE740" s="37"/>
      <c r="ATF740" s="37"/>
      <c r="ATG740" s="37"/>
      <c r="ATH740" s="37"/>
      <c r="ATI740" s="37"/>
      <c r="ATJ740" s="37"/>
      <c r="ATK740" s="37"/>
      <c r="ATL740" s="37"/>
      <c r="ATM740" s="37"/>
      <c r="ATN740" s="37"/>
      <c r="ATO740" s="37"/>
      <c r="ATP740" s="37"/>
      <c r="ATQ740" s="37"/>
      <c r="ATR740" s="37"/>
      <c r="ATS740" s="37"/>
      <c r="ATT740" s="37"/>
      <c r="ATU740" s="37"/>
      <c r="ATV740" s="37"/>
      <c r="ATW740" s="37"/>
      <c r="ATX740" s="37"/>
      <c r="ATY740" s="37"/>
      <c r="ATZ740" s="37"/>
      <c r="AUA740" s="37"/>
      <c r="AUB740" s="37"/>
      <c r="AUC740" s="37"/>
      <c r="AUD740" s="37"/>
      <c r="AUE740" s="37"/>
      <c r="AUF740" s="37"/>
      <c r="AUG740" s="37"/>
      <c r="AUH740" s="37"/>
      <c r="AUI740" s="37"/>
      <c r="AUJ740" s="37"/>
      <c r="AUK740" s="37"/>
      <c r="AUL740" s="37"/>
      <c r="AUM740" s="37"/>
      <c r="AUN740" s="37"/>
      <c r="AUO740" s="37"/>
      <c r="AUP740" s="37"/>
      <c r="AUQ740" s="37"/>
      <c r="AUR740" s="37"/>
      <c r="AUS740" s="37"/>
      <c r="AUT740" s="37"/>
      <c r="AUU740" s="37"/>
      <c r="AUV740" s="37"/>
      <c r="AUW740" s="37"/>
      <c r="AUX740" s="37"/>
      <c r="AUY740" s="37"/>
      <c r="AUZ740" s="37"/>
      <c r="AVA740" s="37"/>
      <c r="AVB740" s="37"/>
      <c r="AVC740" s="37"/>
      <c r="AVD740" s="37"/>
      <c r="AVE740" s="37"/>
      <c r="AVF740" s="37"/>
      <c r="AVG740" s="37"/>
      <c r="AVH740" s="37"/>
      <c r="AVI740" s="37"/>
      <c r="AVJ740" s="37"/>
      <c r="AVK740" s="37"/>
      <c r="AVL740" s="37"/>
      <c r="AVM740" s="37"/>
      <c r="AVN740" s="37"/>
      <c r="AVO740" s="37"/>
      <c r="AVP740" s="37"/>
      <c r="AVQ740" s="37"/>
      <c r="AVR740" s="37"/>
      <c r="AVS740" s="37"/>
      <c r="AVT740" s="37"/>
      <c r="AVU740" s="37"/>
      <c r="AVV740" s="37"/>
      <c r="AVW740" s="37"/>
      <c r="AVX740" s="37"/>
      <c r="AVY740" s="37"/>
      <c r="AVZ740" s="37"/>
      <c r="AWA740" s="37"/>
      <c r="AWB740" s="37"/>
      <c r="AWC740" s="37"/>
      <c r="AWD740" s="37"/>
      <c r="AWE740" s="37"/>
      <c r="AWF740" s="37"/>
      <c r="AWG740" s="37"/>
      <c r="AWH740" s="37"/>
      <c r="AWI740" s="37"/>
      <c r="AWJ740" s="37"/>
      <c r="AWK740" s="37"/>
      <c r="AWL740" s="37"/>
      <c r="AWM740" s="37"/>
      <c r="AWN740" s="37"/>
      <c r="AWO740" s="37"/>
      <c r="AWP740" s="37"/>
      <c r="AWQ740" s="37"/>
      <c r="AWR740" s="37"/>
      <c r="AWS740" s="37"/>
      <c r="AWT740" s="37"/>
      <c r="AWU740" s="37"/>
      <c r="AWV740" s="37"/>
      <c r="AWW740" s="37"/>
      <c r="AWX740" s="37"/>
      <c r="AWY740" s="37"/>
      <c r="AWZ740" s="37"/>
      <c r="AXA740" s="37"/>
      <c r="AXB740" s="37"/>
      <c r="AXC740" s="37"/>
      <c r="AXD740" s="37"/>
      <c r="AXE740" s="37"/>
      <c r="AXF740" s="37"/>
      <c r="AXG740" s="37"/>
      <c r="AXH740" s="37"/>
      <c r="AXI740" s="37"/>
      <c r="AXJ740" s="37"/>
      <c r="AXK740" s="37"/>
      <c r="AXL740" s="37"/>
      <c r="AXM740" s="37"/>
      <c r="AXN740" s="37"/>
      <c r="AXO740" s="37"/>
      <c r="AXP740" s="37"/>
      <c r="AXQ740" s="37"/>
      <c r="AXR740" s="37"/>
      <c r="AXS740" s="37"/>
      <c r="AXT740" s="37"/>
      <c r="AXU740" s="37"/>
      <c r="AXV740" s="37"/>
      <c r="AXW740" s="37"/>
      <c r="AXX740" s="37"/>
      <c r="AXY740" s="37"/>
      <c r="AXZ740" s="37"/>
      <c r="AYA740" s="37"/>
      <c r="AYB740" s="37"/>
      <c r="AYC740" s="37"/>
      <c r="AYD740" s="37"/>
      <c r="AYE740" s="37"/>
      <c r="AYF740" s="37"/>
      <c r="AYG740" s="37"/>
      <c r="AYH740" s="37"/>
      <c r="AYI740" s="37"/>
      <c r="AYJ740" s="37"/>
      <c r="AYK740" s="37"/>
      <c r="AYL740" s="37"/>
      <c r="AYM740" s="37"/>
      <c r="AYN740" s="37"/>
      <c r="AYO740" s="37"/>
      <c r="AYP740" s="37"/>
      <c r="AYQ740" s="37"/>
      <c r="AYR740" s="37"/>
      <c r="AYS740" s="37"/>
      <c r="AYT740" s="37"/>
      <c r="AYU740" s="37"/>
      <c r="AYV740" s="37"/>
      <c r="AYW740" s="37"/>
      <c r="AYX740" s="37"/>
      <c r="AYY740" s="37"/>
      <c r="AYZ740" s="37"/>
      <c r="AZA740" s="37"/>
      <c r="AZB740" s="37"/>
      <c r="AZC740" s="37"/>
      <c r="AZD740" s="37"/>
      <c r="AZE740" s="37"/>
      <c r="AZF740" s="37"/>
      <c r="AZG740" s="37"/>
      <c r="AZH740" s="37"/>
      <c r="AZI740" s="37"/>
      <c r="AZJ740" s="37"/>
      <c r="AZK740" s="37"/>
      <c r="AZL740" s="37"/>
      <c r="AZM740" s="37"/>
      <c r="AZN740" s="37"/>
      <c r="AZO740" s="37"/>
      <c r="AZP740" s="37"/>
      <c r="AZQ740" s="37"/>
      <c r="AZR740" s="37"/>
      <c r="AZS740" s="37"/>
      <c r="AZT740" s="37"/>
      <c r="AZU740" s="37"/>
      <c r="AZV740" s="37"/>
      <c r="AZW740" s="37"/>
      <c r="AZX740" s="37"/>
      <c r="AZY740" s="37"/>
      <c r="AZZ740" s="37"/>
      <c r="BAA740" s="37"/>
      <c r="BAB740" s="37"/>
      <c r="BAC740" s="37"/>
      <c r="BAD740" s="37"/>
      <c r="BAE740" s="37"/>
      <c r="BAF740" s="37"/>
      <c r="BAG740" s="37"/>
      <c r="BAH740" s="37"/>
      <c r="BAI740" s="37"/>
      <c r="BAJ740" s="37"/>
      <c r="BAK740" s="37"/>
      <c r="BAL740" s="37"/>
      <c r="BAM740" s="37"/>
      <c r="BAN740" s="37"/>
      <c r="BAO740" s="37"/>
      <c r="BAP740" s="37"/>
      <c r="BAQ740" s="37"/>
      <c r="BAR740" s="37"/>
      <c r="BAS740" s="37"/>
      <c r="BAT740" s="37"/>
      <c r="BAU740" s="37"/>
      <c r="BAV740" s="37"/>
      <c r="BAW740" s="37"/>
      <c r="BAX740" s="37"/>
      <c r="BAY740" s="37"/>
      <c r="BAZ740" s="37"/>
      <c r="BBA740" s="37"/>
      <c r="BBB740" s="37"/>
      <c r="BBC740" s="37"/>
      <c r="BBD740" s="37"/>
      <c r="BBE740" s="37"/>
      <c r="BBF740" s="37"/>
      <c r="BBG740" s="37"/>
      <c r="BBH740" s="37"/>
      <c r="BBI740" s="37"/>
      <c r="BBJ740" s="37"/>
      <c r="BBK740" s="37"/>
      <c r="BBL740" s="37"/>
      <c r="BBM740" s="37"/>
      <c r="BBN740" s="37"/>
      <c r="BBO740" s="37"/>
      <c r="BBP740" s="37"/>
      <c r="BBQ740" s="37"/>
      <c r="BBR740" s="37"/>
      <c r="BBS740" s="37"/>
      <c r="BBT740" s="37"/>
      <c r="BBU740" s="37"/>
      <c r="BBV740" s="37"/>
      <c r="BBW740" s="37"/>
      <c r="BBX740" s="37"/>
      <c r="BBY740" s="37"/>
      <c r="BBZ740" s="37"/>
      <c r="BCA740" s="37"/>
      <c r="BCB740" s="37"/>
      <c r="BCC740" s="37"/>
      <c r="BCD740" s="37"/>
      <c r="BCE740" s="37"/>
      <c r="BCF740" s="37"/>
      <c r="BCG740" s="37"/>
      <c r="BCH740" s="37"/>
      <c r="BCI740" s="37"/>
      <c r="BCJ740" s="37"/>
      <c r="BCK740" s="37"/>
      <c r="BCL740" s="37"/>
      <c r="BCM740" s="37"/>
      <c r="BCN740" s="37"/>
      <c r="BCO740" s="37"/>
      <c r="BCP740" s="37"/>
      <c r="BCQ740" s="37"/>
      <c r="BCR740" s="37"/>
      <c r="BCS740" s="37"/>
      <c r="BCT740" s="37"/>
      <c r="BCU740" s="37"/>
      <c r="BCV740" s="37"/>
      <c r="BCW740" s="37"/>
      <c r="BCX740" s="37"/>
      <c r="BCY740" s="37"/>
      <c r="BCZ740" s="37"/>
      <c r="BDA740" s="37"/>
      <c r="BDB740" s="37"/>
      <c r="BDC740" s="37"/>
      <c r="BDD740" s="37"/>
      <c r="BDE740" s="37"/>
      <c r="BDF740" s="37"/>
      <c r="BDG740" s="37"/>
      <c r="BDH740" s="37"/>
      <c r="BDI740" s="37"/>
      <c r="BDJ740" s="37"/>
      <c r="BDK740" s="37"/>
      <c r="BDL740" s="37"/>
      <c r="BDM740" s="37"/>
      <c r="BDN740" s="37"/>
      <c r="BDO740" s="37"/>
      <c r="BDP740" s="37"/>
      <c r="BDQ740" s="37"/>
      <c r="BDR740" s="37"/>
      <c r="BDS740" s="37"/>
      <c r="BDT740" s="37"/>
      <c r="BDU740" s="37"/>
      <c r="BDV740" s="37"/>
      <c r="BDW740" s="37"/>
      <c r="BDX740" s="37"/>
      <c r="BDY740" s="37"/>
      <c r="BDZ740" s="37"/>
      <c r="BEA740" s="37"/>
      <c r="BEB740" s="37"/>
      <c r="BEC740" s="37"/>
      <c r="BED740" s="37"/>
      <c r="BEE740" s="37"/>
      <c r="BEF740" s="37"/>
      <c r="BEG740" s="37"/>
      <c r="BEH740" s="37"/>
      <c r="BEI740" s="37"/>
      <c r="BEJ740" s="37"/>
      <c r="BEK740" s="37"/>
      <c r="BEL740" s="37"/>
      <c r="BEM740" s="37"/>
      <c r="BEN740" s="37"/>
      <c r="BEO740" s="37"/>
      <c r="BEP740" s="37"/>
      <c r="BEQ740" s="37"/>
      <c r="BER740" s="37"/>
      <c r="BES740" s="37"/>
      <c r="BET740" s="37"/>
      <c r="BEU740" s="37"/>
      <c r="BEV740" s="37"/>
      <c r="BEW740" s="37"/>
      <c r="BEX740" s="37"/>
      <c r="BEY740" s="37"/>
      <c r="BEZ740" s="37"/>
      <c r="BFA740" s="37"/>
      <c r="BFB740" s="37"/>
      <c r="BFC740" s="37"/>
      <c r="BFD740" s="37"/>
      <c r="BFE740" s="37"/>
      <c r="BFF740" s="37"/>
      <c r="BFG740" s="37"/>
      <c r="BFH740" s="37"/>
      <c r="BFI740" s="37"/>
      <c r="BFJ740" s="37"/>
      <c r="BFK740" s="37"/>
      <c r="BFL740" s="37"/>
      <c r="BFM740" s="37"/>
      <c r="BFN740" s="37"/>
      <c r="BFO740" s="37"/>
      <c r="BFP740" s="37"/>
      <c r="BFQ740" s="37"/>
      <c r="BFR740" s="37"/>
      <c r="BFS740" s="37"/>
      <c r="BFT740" s="37"/>
      <c r="BFU740" s="37"/>
      <c r="BFV740" s="37"/>
      <c r="BFW740" s="37"/>
      <c r="BFX740" s="37"/>
      <c r="BFY740" s="37"/>
      <c r="BFZ740" s="37"/>
      <c r="BGA740" s="37"/>
      <c r="BGB740" s="37"/>
      <c r="BGC740" s="37"/>
      <c r="BGD740" s="37"/>
      <c r="BGE740" s="37"/>
      <c r="BGF740" s="37"/>
      <c r="BGG740" s="37"/>
      <c r="BGH740" s="37"/>
      <c r="BGI740" s="37"/>
      <c r="BGJ740" s="37"/>
      <c r="BGK740" s="37"/>
      <c r="BGL740" s="37"/>
      <c r="BGM740" s="37"/>
      <c r="BGN740" s="37"/>
      <c r="BGO740" s="37"/>
      <c r="BGP740" s="37"/>
      <c r="BGQ740" s="37"/>
      <c r="BGR740" s="37"/>
      <c r="BGS740" s="37"/>
      <c r="BGT740" s="37"/>
      <c r="BGU740" s="37"/>
      <c r="BGV740" s="37"/>
      <c r="BGW740" s="37"/>
      <c r="BGX740" s="37"/>
      <c r="BGY740" s="37"/>
      <c r="BGZ740" s="37"/>
      <c r="BHA740" s="37"/>
      <c r="BHB740" s="37"/>
      <c r="BHC740" s="37"/>
      <c r="BHD740" s="37"/>
      <c r="BHE740" s="37"/>
      <c r="BHF740" s="37"/>
      <c r="BHG740" s="37"/>
      <c r="BHH740" s="37"/>
      <c r="BHI740" s="37"/>
      <c r="BHJ740" s="37"/>
      <c r="BHK740" s="37"/>
      <c r="BHL740" s="37"/>
      <c r="BHM740" s="37"/>
      <c r="BHN740" s="37"/>
      <c r="BHO740" s="37"/>
      <c r="BHP740" s="37"/>
      <c r="BHQ740" s="37"/>
      <c r="BHR740" s="37"/>
      <c r="BHS740" s="37"/>
      <c r="BHT740" s="37"/>
      <c r="BHU740" s="37"/>
      <c r="BHV740" s="37"/>
      <c r="BHW740" s="37"/>
      <c r="BHX740" s="37"/>
      <c r="BHY740" s="37"/>
      <c r="BHZ740" s="37"/>
      <c r="BIA740" s="37"/>
      <c r="BIB740" s="37"/>
      <c r="BIC740" s="37"/>
      <c r="BID740" s="37"/>
      <c r="BIE740" s="37"/>
      <c r="BIF740" s="37"/>
      <c r="BIG740" s="37"/>
      <c r="BIH740" s="37"/>
      <c r="BII740" s="37"/>
      <c r="BIJ740" s="37"/>
      <c r="BIK740" s="37"/>
      <c r="BIL740" s="37"/>
      <c r="BIM740" s="37"/>
      <c r="BIN740" s="37"/>
      <c r="BIO740" s="37"/>
      <c r="BIP740" s="37"/>
      <c r="BIQ740" s="37"/>
      <c r="BIR740" s="37"/>
      <c r="BIS740" s="37"/>
      <c r="BIT740" s="37"/>
      <c r="BIU740" s="37"/>
      <c r="BIV740" s="37"/>
      <c r="BIW740" s="37"/>
      <c r="BIX740" s="37"/>
      <c r="BIY740" s="37"/>
      <c r="BIZ740" s="37"/>
      <c r="BJA740" s="37"/>
      <c r="BJB740" s="37"/>
      <c r="BJC740" s="37"/>
      <c r="BJD740" s="37"/>
      <c r="BJE740" s="37"/>
      <c r="BJF740" s="37"/>
      <c r="BJG740" s="37"/>
      <c r="BJH740" s="37"/>
      <c r="BJI740" s="37"/>
      <c r="BJJ740" s="37"/>
      <c r="BJK740" s="37"/>
      <c r="BJL740" s="37"/>
      <c r="BJM740" s="37"/>
      <c r="BJN740" s="37"/>
      <c r="BJO740" s="37"/>
      <c r="BJP740" s="37"/>
      <c r="BJQ740" s="37"/>
      <c r="BJR740" s="37"/>
      <c r="BJS740" s="37"/>
      <c r="BJT740" s="37"/>
      <c r="BJU740" s="37"/>
      <c r="BJV740" s="37"/>
      <c r="BJW740" s="37"/>
      <c r="BJX740" s="37"/>
      <c r="BJY740" s="37"/>
      <c r="BJZ740" s="37"/>
      <c r="BKA740" s="37"/>
      <c r="BKB740" s="37"/>
      <c r="BKC740" s="37"/>
      <c r="BKD740" s="37"/>
      <c r="BKE740" s="37"/>
      <c r="BKF740" s="37"/>
      <c r="BKG740" s="37"/>
      <c r="BKH740" s="37"/>
      <c r="BKI740" s="37"/>
      <c r="BKJ740" s="37"/>
      <c r="BKK740" s="37"/>
      <c r="BKL740" s="37"/>
      <c r="BKM740" s="37"/>
      <c r="BKN740" s="37"/>
      <c r="BKO740" s="37"/>
      <c r="BKP740" s="37"/>
      <c r="BKQ740" s="37"/>
      <c r="BKR740" s="37"/>
      <c r="BKS740" s="37"/>
      <c r="BKT740" s="37"/>
      <c r="BKU740" s="37"/>
      <c r="BKV740" s="37"/>
      <c r="BKW740" s="37"/>
      <c r="BKX740" s="37"/>
      <c r="BKY740" s="37"/>
      <c r="BKZ740" s="37"/>
      <c r="BLA740" s="37"/>
      <c r="BLB740" s="37"/>
      <c r="BLC740" s="37"/>
      <c r="BLD740" s="37"/>
      <c r="BLE740" s="37"/>
      <c r="BLF740" s="37"/>
      <c r="BLG740" s="37"/>
      <c r="BLH740" s="37"/>
      <c r="BLI740" s="37"/>
      <c r="BLJ740" s="37"/>
      <c r="BLK740" s="37"/>
      <c r="BLL740" s="37"/>
      <c r="BLM740" s="37"/>
      <c r="BLN740" s="37"/>
      <c r="BLO740" s="37"/>
      <c r="BLP740" s="37"/>
      <c r="BLQ740" s="37"/>
      <c r="BLR740" s="37"/>
      <c r="BLS740" s="37"/>
      <c r="BLT740" s="37"/>
      <c r="BLU740" s="37"/>
      <c r="BLV740" s="37"/>
      <c r="BLW740" s="37"/>
      <c r="BLX740" s="37"/>
      <c r="BLY740" s="37"/>
      <c r="BLZ740" s="37"/>
      <c r="BMA740" s="37"/>
      <c r="BMB740" s="37"/>
      <c r="BMC740" s="37"/>
      <c r="BMD740" s="37"/>
      <c r="BME740" s="37"/>
      <c r="BMF740" s="37"/>
      <c r="BMG740" s="37"/>
      <c r="BMH740" s="37"/>
      <c r="BMI740" s="37"/>
      <c r="BMJ740" s="37"/>
      <c r="BMK740" s="37"/>
      <c r="BML740" s="37"/>
      <c r="BMM740" s="37"/>
      <c r="BMN740" s="37"/>
      <c r="BMO740" s="37"/>
      <c r="BMP740" s="37"/>
      <c r="BMQ740" s="37"/>
      <c r="BMR740" s="37"/>
      <c r="BMS740" s="37"/>
      <c r="BMT740" s="37"/>
      <c r="BMU740" s="37"/>
      <c r="BMV740" s="37"/>
      <c r="BMW740" s="37"/>
      <c r="BMX740" s="37"/>
      <c r="BMY740" s="37"/>
      <c r="BMZ740" s="37"/>
      <c r="BNA740" s="37"/>
      <c r="BNB740" s="37"/>
      <c r="BNC740" s="37"/>
      <c r="BND740" s="37"/>
      <c r="BNE740" s="37"/>
      <c r="BNF740" s="37"/>
      <c r="BNG740" s="37"/>
      <c r="BNH740" s="37"/>
      <c r="BNI740" s="37"/>
      <c r="BNJ740" s="37"/>
      <c r="BNK740" s="37"/>
      <c r="BNL740" s="37"/>
      <c r="BNM740" s="37"/>
      <c r="BNN740" s="37"/>
      <c r="BNO740" s="37"/>
      <c r="BNP740" s="37"/>
      <c r="BNQ740" s="37"/>
      <c r="BNR740" s="37"/>
      <c r="BNS740" s="37"/>
      <c r="BNT740" s="37"/>
      <c r="BNU740" s="37"/>
      <c r="BNV740" s="37"/>
      <c r="BNW740" s="37"/>
      <c r="BNX740" s="37"/>
      <c r="BNY740" s="37"/>
      <c r="BNZ740" s="37"/>
      <c r="BOA740" s="37"/>
      <c r="BOB740" s="37"/>
      <c r="BOC740" s="37"/>
      <c r="BOD740" s="37"/>
      <c r="BOE740" s="37"/>
      <c r="BOF740" s="37"/>
      <c r="BOG740" s="37"/>
      <c r="BOH740" s="37"/>
      <c r="BOI740" s="37"/>
      <c r="BOJ740" s="37"/>
      <c r="BOK740" s="37"/>
      <c r="BOL740" s="37"/>
      <c r="BOM740" s="37"/>
      <c r="BON740" s="37"/>
      <c r="BOO740" s="37"/>
      <c r="BOP740" s="37"/>
      <c r="BOQ740" s="37"/>
      <c r="BOR740" s="37"/>
      <c r="BOS740" s="37"/>
      <c r="BOT740" s="37"/>
      <c r="BOU740" s="37"/>
      <c r="BOV740" s="37"/>
      <c r="BOW740" s="37"/>
      <c r="BOX740" s="37"/>
      <c r="BOY740" s="37"/>
      <c r="BOZ740" s="37"/>
      <c r="BPA740" s="37"/>
      <c r="BPB740" s="37"/>
      <c r="BPC740" s="37"/>
      <c r="BPD740" s="37"/>
      <c r="BPE740" s="37"/>
      <c r="BPF740" s="37"/>
      <c r="BPG740" s="37"/>
      <c r="BPH740" s="37"/>
      <c r="BPI740" s="37"/>
      <c r="BPJ740" s="37"/>
      <c r="BPK740" s="37"/>
      <c r="BPL740" s="37"/>
      <c r="BPM740" s="37"/>
      <c r="BPN740" s="37"/>
      <c r="BPO740" s="37"/>
      <c r="BPP740" s="37"/>
      <c r="BPQ740" s="37"/>
      <c r="BPR740" s="37"/>
      <c r="BPS740" s="37"/>
      <c r="BPT740" s="37"/>
      <c r="BPU740" s="37"/>
      <c r="BPV740" s="37"/>
      <c r="BPW740" s="37"/>
      <c r="BPX740" s="37"/>
      <c r="BPY740" s="37"/>
      <c r="BPZ740" s="37"/>
      <c r="BQA740" s="37"/>
      <c r="BQB740" s="37"/>
      <c r="BQC740" s="37"/>
      <c r="BQD740" s="37"/>
      <c r="BQE740" s="37"/>
      <c r="BQF740" s="37"/>
      <c r="BQG740" s="37"/>
      <c r="BQH740" s="37"/>
      <c r="BQI740" s="37"/>
      <c r="BQJ740" s="37"/>
      <c r="BQK740" s="37"/>
      <c r="BQL740" s="37"/>
      <c r="BQM740" s="37"/>
      <c r="BQN740" s="37"/>
      <c r="BQO740" s="37"/>
      <c r="BQP740" s="37"/>
      <c r="BQQ740" s="37"/>
      <c r="BQR740" s="37"/>
      <c r="BQS740" s="37"/>
      <c r="BQT740" s="37"/>
      <c r="BQU740" s="37"/>
      <c r="BQV740" s="37"/>
      <c r="BQW740" s="37"/>
      <c r="BQX740" s="37"/>
      <c r="BQY740" s="37"/>
      <c r="BQZ740" s="37"/>
      <c r="BRA740" s="37"/>
      <c r="BRB740" s="37"/>
      <c r="BRC740" s="37"/>
      <c r="BRD740" s="37"/>
      <c r="BRE740" s="37"/>
      <c r="BRF740" s="37"/>
      <c r="BRG740" s="37"/>
      <c r="BRH740" s="37"/>
      <c r="BRI740" s="37"/>
      <c r="BRJ740" s="37"/>
      <c r="BRK740" s="37"/>
      <c r="BRL740" s="37"/>
      <c r="BRM740" s="37"/>
      <c r="BRN740" s="37"/>
      <c r="BRO740" s="37"/>
      <c r="BRP740" s="37"/>
      <c r="BRQ740" s="37"/>
      <c r="BRR740" s="37"/>
      <c r="BRS740" s="37"/>
      <c r="BRT740" s="37"/>
      <c r="BRU740" s="37"/>
      <c r="BRV740" s="37"/>
      <c r="BRW740" s="37"/>
      <c r="BRX740" s="37"/>
      <c r="BRY740" s="37"/>
      <c r="BRZ740" s="37"/>
      <c r="BSA740" s="37"/>
      <c r="BSB740" s="37"/>
      <c r="BSC740" s="37"/>
      <c r="BSD740" s="37"/>
      <c r="BSE740" s="37"/>
      <c r="BSF740" s="37"/>
      <c r="BSG740" s="37"/>
      <c r="BSH740" s="37"/>
      <c r="BSI740" s="37"/>
      <c r="BSJ740" s="37"/>
      <c r="BSK740" s="37"/>
      <c r="BSL740" s="37"/>
      <c r="BSM740" s="37"/>
      <c r="BSN740" s="37"/>
      <c r="BSO740" s="37"/>
      <c r="BSP740" s="37"/>
      <c r="BSQ740" s="37"/>
      <c r="BSR740" s="37"/>
      <c r="BSS740" s="37"/>
      <c r="BST740" s="37"/>
      <c r="BSU740" s="37"/>
      <c r="BSV740" s="37"/>
      <c r="BSW740" s="37"/>
      <c r="BSX740" s="37"/>
      <c r="BSY740" s="37"/>
      <c r="BSZ740" s="37"/>
      <c r="BTA740" s="37"/>
      <c r="BTB740" s="37"/>
      <c r="BTC740" s="37"/>
      <c r="BTD740" s="37"/>
      <c r="BTE740" s="37"/>
      <c r="BTF740" s="37"/>
      <c r="BTG740" s="37"/>
      <c r="BTH740" s="37"/>
      <c r="BTI740" s="37"/>
      <c r="BTJ740" s="37"/>
      <c r="BTK740" s="37"/>
      <c r="BTL740" s="37"/>
      <c r="BTM740" s="37"/>
      <c r="BTN740" s="37"/>
      <c r="BTO740" s="37"/>
      <c r="BTP740" s="37"/>
      <c r="BTQ740" s="37"/>
      <c r="BTR740" s="37"/>
      <c r="BTS740" s="37"/>
      <c r="BTT740" s="37"/>
      <c r="BTU740" s="37"/>
      <c r="BTV740" s="37"/>
      <c r="BTW740" s="37"/>
      <c r="BTX740" s="37"/>
      <c r="BTY740" s="37"/>
      <c r="BTZ740" s="37"/>
      <c r="BUA740" s="37"/>
      <c r="BUB740" s="37"/>
      <c r="BUC740" s="37"/>
      <c r="BUD740" s="37"/>
      <c r="BUE740" s="37"/>
      <c r="BUF740" s="37"/>
      <c r="BUG740" s="37"/>
      <c r="BUH740" s="37"/>
      <c r="BUI740" s="37"/>
      <c r="BUJ740" s="37"/>
      <c r="BUK740" s="37"/>
      <c r="BUL740" s="37"/>
      <c r="BUM740" s="37"/>
      <c r="BUN740" s="37"/>
      <c r="BUO740" s="37"/>
      <c r="BUP740" s="37"/>
      <c r="BUQ740" s="37"/>
      <c r="BUR740" s="37"/>
      <c r="BUS740" s="37"/>
      <c r="BUT740" s="37"/>
      <c r="BUU740" s="37"/>
      <c r="BUV740" s="37"/>
      <c r="BUW740" s="37"/>
      <c r="BUX740" s="37"/>
      <c r="BUY740" s="37"/>
      <c r="BUZ740" s="37"/>
      <c r="BVA740" s="37"/>
      <c r="BVB740" s="37"/>
      <c r="BVC740" s="37"/>
      <c r="BVD740" s="37"/>
      <c r="BVE740" s="37"/>
      <c r="BVF740" s="37"/>
      <c r="BVG740" s="37"/>
      <c r="BVH740" s="37"/>
      <c r="BVI740" s="37"/>
      <c r="BVJ740" s="37"/>
      <c r="BVK740" s="37"/>
      <c r="BVL740" s="37"/>
      <c r="BVM740" s="37"/>
      <c r="BVN740" s="37"/>
      <c r="BVO740" s="37"/>
      <c r="BVP740" s="37"/>
      <c r="BVQ740" s="37"/>
      <c r="BVR740" s="37"/>
      <c r="BVS740" s="37"/>
      <c r="BVT740" s="37"/>
      <c r="BVU740" s="37"/>
      <c r="BVV740" s="37"/>
      <c r="BVW740" s="37"/>
      <c r="BVX740" s="37"/>
      <c r="BVY740" s="37"/>
      <c r="BVZ740" s="37"/>
      <c r="BWA740" s="37"/>
      <c r="BWB740" s="37"/>
      <c r="BWC740" s="37"/>
      <c r="BWD740" s="37"/>
      <c r="BWE740" s="37"/>
      <c r="BWF740" s="37"/>
      <c r="BWG740" s="37"/>
      <c r="BWH740" s="37"/>
      <c r="BWI740" s="37"/>
      <c r="BWJ740" s="37"/>
      <c r="BWK740" s="37"/>
      <c r="BWL740" s="37"/>
      <c r="BWM740" s="37"/>
      <c r="BWN740" s="37"/>
      <c r="BWO740" s="37"/>
      <c r="BWP740" s="37"/>
      <c r="BWQ740" s="37"/>
      <c r="BWR740" s="37"/>
      <c r="BWS740" s="37"/>
      <c r="BWT740" s="37"/>
      <c r="BWU740" s="37"/>
      <c r="BWV740" s="37"/>
      <c r="BWW740" s="37"/>
      <c r="BWX740" s="37"/>
      <c r="BWY740" s="37"/>
      <c r="BWZ740" s="37"/>
      <c r="BXA740" s="37"/>
      <c r="BXB740" s="37"/>
      <c r="BXC740" s="37"/>
      <c r="BXD740" s="37"/>
      <c r="BXE740" s="37"/>
      <c r="BXF740" s="37"/>
      <c r="BXG740" s="37"/>
      <c r="BXH740" s="37"/>
      <c r="BXI740" s="37"/>
      <c r="BXJ740" s="37"/>
      <c r="BXK740" s="37"/>
      <c r="BXL740" s="37"/>
      <c r="BXM740" s="37"/>
      <c r="BXN740" s="37"/>
      <c r="BXO740" s="37"/>
      <c r="BXP740" s="37"/>
      <c r="BXQ740" s="37"/>
      <c r="BXR740" s="37"/>
      <c r="BXS740" s="37"/>
      <c r="BXT740" s="37"/>
      <c r="BXU740" s="37"/>
      <c r="BXV740" s="37"/>
      <c r="BXW740" s="37"/>
      <c r="BXX740" s="37"/>
      <c r="BXY740" s="37"/>
      <c r="BXZ740" s="37"/>
      <c r="BYA740" s="37"/>
      <c r="BYB740" s="37"/>
      <c r="BYC740" s="37"/>
      <c r="BYD740" s="37"/>
      <c r="BYE740" s="37"/>
      <c r="BYF740" s="37"/>
      <c r="BYG740" s="37"/>
      <c r="BYH740" s="37"/>
      <c r="BYI740" s="37"/>
      <c r="BYJ740" s="37"/>
      <c r="BYK740" s="37"/>
      <c r="BYL740" s="37"/>
      <c r="BYM740" s="37"/>
      <c r="BYN740" s="37"/>
      <c r="BYO740" s="37"/>
      <c r="BYP740" s="37"/>
      <c r="BYQ740" s="37"/>
      <c r="BYR740" s="37"/>
      <c r="BYS740" s="37"/>
      <c r="BYT740" s="37"/>
      <c r="BYU740" s="37"/>
      <c r="BYV740" s="37"/>
      <c r="BYW740" s="37"/>
      <c r="BYX740" s="37"/>
      <c r="BYY740" s="37"/>
      <c r="BYZ740" s="37"/>
      <c r="BZA740" s="37"/>
      <c r="BZB740" s="37"/>
      <c r="BZC740" s="37"/>
      <c r="BZD740" s="37"/>
      <c r="BZE740" s="37"/>
      <c r="BZF740" s="37"/>
      <c r="BZG740" s="37"/>
      <c r="BZH740" s="37"/>
      <c r="BZI740" s="37"/>
      <c r="BZJ740" s="37"/>
      <c r="BZK740" s="37"/>
      <c r="BZL740" s="37"/>
      <c r="BZM740" s="37"/>
      <c r="BZN740" s="37"/>
      <c r="BZO740" s="37"/>
      <c r="BZP740" s="37"/>
      <c r="BZQ740" s="37"/>
      <c r="BZR740" s="37"/>
      <c r="BZS740" s="37"/>
      <c r="BZT740" s="37"/>
      <c r="BZU740" s="37"/>
      <c r="BZV740" s="37"/>
      <c r="BZW740" s="37"/>
      <c r="BZX740" s="37"/>
      <c r="BZY740" s="37"/>
      <c r="BZZ740" s="37"/>
      <c r="CAA740" s="37"/>
      <c r="CAB740" s="37"/>
      <c r="CAC740" s="37"/>
      <c r="CAD740" s="37"/>
      <c r="CAE740" s="37"/>
      <c r="CAF740" s="37"/>
      <c r="CAG740" s="37"/>
      <c r="CAH740" s="37"/>
      <c r="CAI740" s="37"/>
      <c r="CAJ740" s="37"/>
      <c r="CAK740" s="37"/>
      <c r="CAL740" s="37"/>
      <c r="CAM740" s="37"/>
      <c r="CAN740" s="37"/>
      <c r="CAO740" s="37"/>
      <c r="CAP740" s="37"/>
      <c r="CAQ740" s="37"/>
      <c r="CAR740" s="37"/>
      <c r="CAS740" s="37"/>
      <c r="CAT740" s="37"/>
      <c r="CAU740" s="37"/>
      <c r="CAV740" s="37"/>
      <c r="CAW740" s="37"/>
      <c r="CAX740" s="37"/>
      <c r="CAY740" s="37"/>
      <c r="CAZ740" s="37"/>
      <c r="CBA740" s="37"/>
      <c r="CBB740" s="37"/>
      <c r="CBC740" s="37"/>
      <c r="CBD740" s="37"/>
      <c r="CBE740" s="37"/>
      <c r="CBF740" s="37"/>
      <c r="CBG740" s="37"/>
      <c r="CBH740" s="37"/>
      <c r="CBI740" s="37"/>
      <c r="CBJ740" s="37"/>
      <c r="CBK740" s="37"/>
      <c r="CBL740" s="37"/>
      <c r="CBM740" s="37"/>
      <c r="CBN740" s="37"/>
      <c r="CBO740" s="37"/>
      <c r="CBP740" s="37"/>
      <c r="CBQ740" s="37"/>
      <c r="CBR740" s="37"/>
      <c r="CBS740" s="37"/>
      <c r="CBT740" s="37"/>
      <c r="CBU740" s="37"/>
      <c r="CBV740" s="37"/>
      <c r="CBW740" s="37"/>
      <c r="CBX740" s="37"/>
      <c r="CBY740" s="37"/>
      <c r="CBZ740" s="37"/>
      <c r="CCA740" s="37"/>
      <c r="CCB740" s="37"/>
      <c r="CCC740" s="37"/>
      <c r="CCD740" s="37"/>
      <c r="CCE740" s="37"/>
      <c r="CCF740" s="37"/>
      <c r="CCG740" s="37"/>
      <c r="CCH740" s="37"/>
      <c r="CCI740" s="37"/>
      <c r="CCJ740" s="37"/>
      <c r="CCK740" s="37"/>
      <c r="CCL740" s="37"/>
      <c r="CCM740" s="37"/>
      <c r="CCN740" s="37"/>
      <c r="CCO740" s="37"/>
      <c r="CCP740" s="37"/>
      <c r="CCQ740" s="37"/>
      <c r="CCR740" s="37"/>
      <c r="CCS740" s="37"/>
      <c r="CCT740" s="37"/>
      <c r="CCU740" s="37"/>
      <c r="CCV740" s="37"/>
      <c r="CCW740" s="37"/>
      <c r="CCX740" s="37"/>
      <c r="CCY740" s="37"/>
      <c r="CCZ740" s="37"/>
      <c r="CDA740" s="37"/>
      <c r="CDB740" s="37"/>
      <c r="CDC740" s="37"/>
      <c r="CDD740" s="37"/>
      <c r="CDE740" s="37"/>
      <c r="CDF740" s="37"/>
      <c r="CDG740" s="37"/>
      <c r="CDH740" s="37"/>
      <c r="CDI740" s="37"/>
      <c r="CDJ740" s="37"/>
      <c r="CDK740" s="37"/>
      <c r="CDL740" s="37"/>
      <c r="CDM740" s="37"/>
      <c r="CDN740" s="37"/>
      <c r="CDO740" s="37"/>
      <c r="CDP740" s="37"/>
      <c r="CDQ740" s="37"/>
      <c r="CDR740" s="37"/>
      <c r="CDS740" s="37"/>
      <c r="CDT740" s="37"/>
      <c r="CDU740" s="37"/>
      <c r="CDV740" s="37"/>
      <c r="CDW740" s="37"/>
      <c r="CDX740" s="37"/>
      <c r="CDY740" s="37"/>
      <c r="CDZ740" s="37"/>
      <c r="CEA740" s="37"/>
      <c r="CEB740" s="37"/>
      <c r="CEC740" s="37"/>
      <c r="CED740" s="37"/>
      <c r="CEE740" s="37"/>
      <c r="CEF740" s="37"/>
      <c r="CEG740" s="37"/>
      <c r="CEH740" s="37"/>
      <c r="CEI740" s="37"/>
      <c r="CEJ740" s="37"/>
      <c r="CEK740" s="37"/>
      <c r="CEL740" s="37"/>
      <c r="CEM740" s="37"/>
      <c r="CEN740" s="37"/>
      <c r="CEO740" s="37"/>
      <c r="CEP740" s="37"/>
      <c r="CEQ740" s="37"/>
      <c r="CER740" s="37"/>
      <c r="CES740" s="37"/>
      <c r="CET740" s="37"/>
      <c r="CEU740" s="37"/>
      <c r="CEV740" s="37"/>
      <c r="CEW740" s="37"/>
      <c r="CEX740" s="37"/>
      <c r="CEY740" s="37"/>
      <c r="CEZ740" s="37"/>
      <c r="CFA740" s="37"/>
      <c r="CFB740" s="37"/>
      <c r="CFC740" s="37"/>
      <c r="CFD740" s="37"/>
      <c r="CFE740" s="37"/>
      <c r="CFF740" s="37"/>
      <c r="CFG740" s="37"/>
      <c r="CFH740" s="37"/>
      <c r="CFI740" s="37"/>
      <c r="CFJ740" s="37"/>
      <c r="CFK740" s="37"/>
      <c r="CFL740" s="37"/>
      <c r="CFM740" s="37"/>
      <c r="CFN740" s="37"/>
      <c r="CFO740" s="37"/>
      <c r="CFP740" s="37"/>
      <c r="CFQ740" s="37"/>
      <c r="CFR740" s="37"/>
      <c r="CFS740" s="37"/>
      <c r="CFT740" s="37"/>
      <c r="CFU740" s="37"/>
      <c r="CFV740" s="37"/>
      <c r="CFW740" s="37"/>
      <c r="CFX740" s="37"/>
      <c r="CFY740" s="37"/>
      <c r="CFZ740" s="37"/>
      <c r="CGA740" s="37"/>
      <c r="CGB740" s="37"/>
      <c r="CGC740" s="37"/>
      <c r="CGD740" s="37"/>
      <c r="CGE740" s="37"/>
      <c r="CGF740" s="37"/>
      <c r="CGG740" s="37"/>
      <c r="CGH740" s="37"/>
      <c r="CGI740" s="37"/>
      <c r="CGJ740" s="37"/>
      <c r="CGK740" s="37"/>
      <c r="CGL740" s="37"/>
      <c r="CGM740" s="37"/>
      <c r="CGN740" s="37"/>
      <c r="CGO740" s="37"/>
      <c r="CGP740" s="37"/>
      <c r="CGQ740" s="37"/>
      <c r="CGR740" s="37"/>
      <c r="CGS740" s="37"/>
      <c r="CGT740" s="37"/>
      <c r="CGU740" s="37"/>
      <c r="CGV740" s="37"/>
      <c r="CGW740" s="37"/>
      <c r="CGX740" s="37"/>
      <c r="CGY740" s="37"/>
      <c r="CGZ740" s="37"/>
      <c r="CHA740" s="37"/>
      <c r="CHB740" s="37"/>
      <c r="CHC740" s="37"/>
      <c r="CHD740" s="37"/>
      <c r="CHE740" s="37"/>
      <c r="CHF740" s="37"/>
      <c r="CHG740" s="37"/>
      <c r="CHH740" s="37"/>
      <c r="CHI740" s="37"/>
      <c r="CHJ740" s="37"/>
      <c r="CHK740" s="37"/>
      <c r="CHL740" s="37"/>
      <c r="CHM740" s="37"/>
      <c r="CHN740" s="37"/>
      <c r="CHO740" s="37"/>
      <c r="CHP740" s="37"/>
      <c r="CHQ740" s="37"/>
      <c r="CHR740" s="37"/>
      <c r="CHS740" s="37"/>
      <c r="CHT740" s="37"/>
      <c r="CHU740" s="37"/>
      <c r="CHV740" s="37"/>
      <c r="CHW740" s="37"/>
      <c r="CHX740" s="37"/>
      <c r="CHY740" s="37"/>
      <c r="CHZ740" s="37"/>
      <c r="CIA740" s="37"/>
      <c r="CIB740" s="37"/>
      <c r="CIC740" s="37"/>
      <c r="CID740" s="37"/>
      <c r="CIE740" s="37"/>
      <c r="CIF740" s="37"/>
      <c r="CIG740" s="37"/>
      <c r="CIH740" s="37"/>
      <c r="CII740" s="37"/>
      <c r="CIJ740" s="37"/>
      <c r="CIK740" s="37"/>
      <c r="CIL740" s="37"/>
      <c r="CIM740" s="37"/>
      <c r="CIN740" s="37"/>
      <c r="CIO740" s="37"/>
      <c r="CIP740" s="37"/>
      <c r="CIQ740" s="37"/>
      <c r="CIR740" s="37"/>
      <c r="CIS740" s="37"/>
      <c r="CIT740" s="37"/>
      <c r="CIU740" s="37"/>
      <c r="CIV740" s="37"/>
      <c r="CIW740" s="37"/>
      <c r="CIX740" s="37"/>
      <c r="CIY740" s="37"/>
      <c r="CIZ740" s="37"/>
      <c r="CJA740" s="37"/>
      <c r="CJB740" s="37"/>
      <c r="CJC740" s="37"/>
      <c r="CJD740" s="37"/>
      <c r="CJE740" s="37"/>
      <c r="CJF740" s="37"/>
      <c r="CJG740" s="37"/>
      <c r="CJH740" s="37"/>
      <c r="CJI740" s="37"/>
      <c r="CJJ740" s="37"/>
      <c r="CJK740" s="37"/>
      <c r="CJL740" s="37"/>
      <c r="CJM740" s="37"/>
      <c r="CJN740" s="37"/>
      <c r="CJO740" s="37"/>
      <c r="CJP740" s="37"/>
      <c r="CJQ740" s="37"/>
      <c r="CJR740" s="37"/>
      <c r="CJS740" s="37"/>
      <c r="CJT740" s="37"/>
      <c r="CJU740" s="37"/>
      <c r="CJV740" s="37"/>
      <c r="CJW740" s="37"/>
      <c r="CJX740" s="37"/>
      <c r="CJY740" s="37"/>
      <c r="CJZ740" s="37"/>
      <c r="CKA740" s="37"/>
      <c r="CKB740" s="37"/>
      <c r="CKC740" s="37"/>
      <c r="CKD740" s="37"/>
      <c r="CKE740" s="37"/>
      <c r="CKF740" s="37"/>
      <c r="CKG740" s="37"/>
      <c r="CKH740" s="37"/>
      <c r="CKI740" s="37"/>
      <c r="CKJ740" s="37"/>
      <c r="CKK740" s="37"/>
      <c r="CKL740" s="37"/>
      <c r="CKM740" s="37"/>
      <c r="CKN740" s="37"/>
      <c r="CKO740" s="37"/>
      <c r="CKP740" s="37"/>
      <c r="CKQ740" s="37"/>
      <c r="CKR740" s="37"/>
      <c r="CKS740" s="37"/>
      <c r="CKT740" s="37"/>
      <c r="CKU740" s="37"/>
      <c r="CKV740" s="37"/>
      <c r="CKW740" s="37"/>
      <c r="CKX740" s="37"/>
      <c r="CKY740" s="37"/>
      <c r="CKZ740" s="37"/>
      <c r="CLA740" s="37"/>
      <c r="CLB740" s="37"/>
      <c r="CLC740" s="37"/>
      <c r="CLD740" s="37"/>
      <c r="CLE740" s="37"/>
      <c r="CLF740" s="37"/>
      <c r="CLG740" s="37"/>
      <c r="CLH740" s="37"/>
      <c r="CLI740" s="37"/>
      <c r="CLJ740" s="37"/>
      <c r="CLK740" s="37"/>
      <c r="CLL740" s="37"/>
      <c r="CLM740" s="37"/>
      <c r="CLN740" s="37"/>
      <c r="CLO740" s="37"/>
      <c r="CLP740" s="37"/>
      <c r="CLQ740" s="37"/>
      <c r="CLR740" s="37"/>
      <c r="CLS740" s="37"/>
      <c r="CLT740" s="37"/>
      <c r="CLU740" s="37"/>
      <c r="CLV740" s="37"/>
      <c r="CLW740" s="37"/>
      <c r="CLX740" s="37"/>
      <c r="CLY740" s="37"/>
      <c r="CLZ740" s="37"/>
      <c r="CMA740" s="37"/>
      <c r="CMB740" s="37"/>
      <c r="CMC740" s="37"/>
      <c r="CMD740" s="37"/>
      <c r="CME740" s="37"/>
      <c r="CMF740" s="37"/>
      <c r="CMG740" s="37"/>
      <c r="CMH740" s="37"/>
      <c r="CMI740" s="37"/>
      <c r="CMJ740" s="37"/>
      <c r="CMK740" s="37"/>
      <c r="CML740" s="37"/>
      <c r="CMM740" s="37"/>
      <c r="CMN740" s="37"/>
      <c r="CMO740" s="37"/>
      <c r="CMP740" s="37"/>
      <c r="CMQ740" s="37"/>
      <c r="CMR740" s="37"/>
      <c r="CMS740" s="37"/>
      <c r="CMT740" s="37"/>
      <c r="CMU740" s="37"/>
      <c r="CMV740" s="37"/>
      <c r="CMW740" s="37"/>
      <c r="CMX740" s="37"/>
      <c r="CMY740" s="37"/>
      <c r="CMZ740" s="37"/>
      <c r="CNA740" s="37"/>
      <c r="CNB740" s="37"/>
      <c r="CNC740" s="37"/>
      <c r="CND740" s="37"/>
      <c r="CNE740" s="37"/>
      <c r="CNF740" s="37"/>
      <c r="CNG740" s="37"/>
      <c r="CNH740" s="37"/>
      <c r="CNI740" s="37"/>
      <c r="CNJ740" s="37"/>
      <c r="CNK740" s="37"/>
      <c r="CNL740" s="37"/>
      <c r="CNM740" s="37"/>
      <c r="CNN740" s="37"/>
      <c r="CNO740" s="37"/>
      <c r="CNP740" s="37"/>
      <c r="CNQ740" s="37"/>
      <c r="CNR740" s="37"/>
      <c r="CNS740" s="37"/>
      <c r="CNT740" s="37"/>
      <c r="CNU740" s="37"/>
      <c r="CNV740" s="37"/>
      <c r="CNW740" s="37"/>
      <c r="CNX740" s="37"/>
      <c r="CNY740" s="37"/>
      <c r="CNZ740" s="37"/>
      <c r="COA740" s="37"/>
      <c r="COB740" s="37"/>
      <c r="COC740" s="37"/>
      <c r="COD740" s="37"/>
      <c r="COE740" s="37"/>
      <c r="COF740" s="37"/>
      <c r="COG740" s="37"/>
      <c r="COH740" s="37"/>
      <c r="COI740" s="37"/>
      <c r="COJ740" s="37"/>
      <c r="COK740" s="37"/>
      <c r="COL740" s="37"/>
      <c r="COM740" s="37"/>
      <c r="CON740" s="37"/>
      <c r="COO740" s="37"/>
      <c r="COP740" s="37"/>
      <c r="COQ740" s="37"/>
      <c r="COR740" s="37"/>
      <c r="COS740" s="37"/>
      <c r="COT740" s="37"/>
      <c r="COU740" s="37"/>
      <c r="COV740" s="37"/>
      <c r="COW740" s="37"/>
      <c r="COX740" s="37"/>
      <c r="COY740" s="37"/>
      <c r="COZ740" s="37"/>
      <c r="CPA740" s="37"/>
      <c r="CPB740" s="37"/>
      <c r="CPC740" s="37"/>
      <c r="CPD740" s="37"/>
      <c r="CPE740" s="37"/>
      <c r="CPF740" s="37"/>
      <c r="CPG740" s="37"/>
      <c r="CPH740" s="37"/>
      <c r="CPI740" s="37"/>
      <c r="CPJ740" s="37"/>
      <c r="CPK740" s="37"/>
      <c r="CPL740" s="37"/>
      <c r="CPM740" s="37"/>
      <c r="CPN740" s="37"/>
      <c r="CPO740" s="37"/>
      <c r="CPP740" s="37"/>
      <c r="CPQ740" s="37"/>
      <c r="CPR740" s="37"/>
      <c r="CPS740" s="37"/>
      <c r="CPT740" s="37"/>
      <c r="CPU740" s="37"/>
      <c r="CPV740" s="37"/>
      <c r="CPW740" s="37"/>
      <c r="CPX740" s="37"/>
      <c r="CPY740" s="37"/>
      <c r="CPZ740" s="37"/>
      <c r="CQA740" s="37"/>
      <c r="CQB740" s="37"/>
      <c r="CQC740" s="37"/>
      <c r="CQD740" s="37"/>
      <c r="CQE740" s="37"/>
      <c r="CQF740" s="37"/>
      <c r="CQG740" s="37"/>
      <c r="CQH740" s="37"/>
      <c r="CQI740" s="37"/>
      <c r="CQJ740" s="37"/>
      <c r="CQK740" s="37"/>
      <c r="CQL740" s="37"/>
      <c r="CQM740" s="37"/>
      <c r="CQN740" s="37"/>
      <c r="CQO740" s="37"/>
      <c r="CQP740" s="37"/>
      <c r="CQQ740" s="37"/>
      <c r="CQR740" s="37"/>
      <c r="CQS740" s="37"/>
      <c r="CQT740" s="37"/>
      <c r="CQU740" s="37"/>
      <c r="CQV740" s="37"/>
      <c r="CQW740" s="37"/>
      <c r="CQX740" s="37"/>
      <c r="CQY740" s="37"/>
      <c r="CQZ740" s="37"/>
      <c r="CRA740" s="37"/>
      <c r="CRB740" s="37"/>
      <c r="CRC740" s="37"/>
      <c r="CRD740" s="37"/>
      <c r="CRE740" s="37"/>
      <c r="CRF740" s="37"/>
      <c r="CRG740" s="37"/>
      <c r="CRH740" s="37"/>
      <c r="CRI740" s="37"/>
      <c r="CRJ740" s="37"/>
      <c r="CRK740" s="37"/>
      <c r="CRL740" s="37"/>
      <c r="CRM740" s="37"/>
      <c r="CRN740" s="37"/>
      <c r="CRO740" s="37"/>
      <c r="CRP740" s="37"/>
      <c r="CRQ740" s="37"/>
      <c r="CRR740" s="37"/>
      <c r="CRS740" s="37"/>
      <c r="CRT740" s="37"/>
      <c r="CRU740" s="37"/>
      <c r="CRV740" s="37"/>
      <c r="CRW740" s="37"/>
      <c r="CRX740" s="37"/>
      <c r="CRY740" s="37"/>
      <c r="CRZ740" s="37"/>
      <c r="CSA740" s="37"/>
      <c r="CSB740" s="37"/>
      <c r="CSC740" s="37"/>
      <c r="CSD740" s="37"/>
      <c r="CSE740" s="37"/>
      <c r="CSF740" s="37"/>
      <c r="CSG740" s="37"/>
      <c r="CSH740" s="37"/>
      <c r="CSI740" s="37"/>
      <c r="CSJ740" s="37"/>
      <c r="CSK740" s="37"/>
      <c r="CSL740" s="37"/>
      <c r="CSM740" s="37"/>
      <c r="CSN740" s="37"/>
      <c r="CSO740" s="37"/>
      <c r="CSP740" s="37"/>
      <c r="CSQ740" s="37"/>
      <c r="CSR740" s="37"/>
      <c r="CSS740" s="37"/>
      <c r="CST740" s="37"/>
      <c r="CSU740" s="37"/>
      <c r="CSV740" s="37"/>
      <c r="CSW740" s="37"/>
      <c r="CSX740" s="37"/>
      <c r="CSY740" s="37"/>
      <c r="CSZ740" s="37"/>
      <c r="CTA740" s="37"/>
      <c r="CTB740" s="37"/>
      <c r="CTC740" s="37"/>
      <c r="CTD740" s="37"/>
      <c r="CTE740" s="37"/>
      <c r="CTF740" s="37"/>
      <c r="CTG740" s="37"/>
      <c r="CTH740" s="37"/>
      <c r="CTI740" s="37"/>
      <c r="CTJ740" s="37"/>
      <c r="CTK740" s="37"/>
      <c r="CTL740" s="37"/>
      <c r="CTM740" s="37"/>
      <c r="CTN740" s="37"/>
      <c r="CTO740" s="37"/>
      <c r="CTP740" s="37"/>
      <c r="CTQ740" s="37"/>
      <c r="CTR740" s="37"/>
      <c r="CTS740" s="37"/>
      <c r="CTT740" s="37"/>
      <c r="CTU740" s="37"/>
      <c r="CTV740" s="37"/>
      <c r="CTW740" s="37"/>
      <c r="CTX740" s="37"/>
      <c r="CTY740" s="37"/>
      <c r="CTZ740" s="37"/>
      <c r="CUA740" s="37"/>
      <c r="CUB740" s="37"/>
      <c r="CUC740" s="37"/>
      <c r="CUD740" s="37"/>
      <c r="CUE740" s="37"/>
      <c r="CUF740" s="37"/>
      <c r="CUG740" s="37"/>
      <c r="CUH740" s="37"/>
      <c r="CUI740" s="37"/>
      <c r="CUJ740" s="37"/>
      <c r="CUK740" s="37"/>
      <c r="CUL740" s="37"/>
      <c r="CUM740" s="37"/>
      <c r="CUN740" s="37"/>
      <c r="CUO740" s="37"/>
      <c r="CUP740" s="37"/>
      <c r="CUQ740" s="37"/>
      <c r="CUR740" s="37"/>
      <c r="CUS740" s="37"/>
      <c r="CUT740" s="37"/>
      <c r="CUU740" s="37"/>
      <c r="CUV740" s="37"/>
      <c r="CUW740" s="37"/>
      <c r="CUX740" s="37"/>
      <c r="CUY740" s="37"/>
      <c r="CUZ740" s="37"/>
      <c r="CVA740" s="37"/>
      <c r="CVB740" s="37"/>
      <c r="CVC740" s="37"/>
      <c r="CVD740" s="37"/>
      <c r="CVE740" s="37"/>
      <c r="CVF740" s="37"/>
      <c r="CVG740" s="37"/>
      <c r="CVH740" s="37"/>
      <c r="CVI740" s="37"/>
      <c r="CVJ740" s="37"/>
      <c r="CVK740" s="37"/>
      <c r="CVL740" s="37"/>
      <c r="CVM740" s="37"/>
      <c r="CVN740" s="37"/>
      <c r="CVO740" s="37"/>
      <c r="CVP740" s="37"/>
      <c r="CVQ740" s="37"/>
      <c r="CVR740" s="37"/>
      <c r="CVS740" s="37"/>
      <c r="CVT740" s="37"/>
      <c r="CVU740" s="37"/>
      <c r="CVV740" s="37"/>
      <c r="CVW740" s="37"/>
      <c r="CVX740" s="37"/>
      <c r="CVY740" s="37"/>
      <c r="CVZ740" s="37"/>
      <c r="CWA740" s="37"/>
      <c r="CWB740" s="37"/>
      <c r="CWC740" s="37"/>
      <c r="CWD740" s="37"/>
      <c r="CWE740" s="37"/>
      <c r="CWF740" s="37"/>
      <c r="CWG740" s="37"/>
      <c r="CWH740" s="37"/>
      <c r="CWI740" s="37"/>
      <c r="CWJ740" s="37"/>
      <c r="CWK740" s="37"/>
      <c r="CWL740" s="37"/>
      <c r="CWM740" s="37"/>
      <c r="CWN740" s="37"/>
      <c r="CWO740" s="37"/>
      <c r="CWP740" s="37"/>
      <c r="CWQ740" s="37"/>
      <c r="CWR740" s="37"/>
      <c r="CWS740" s="37"/>
      <c r="CWT740" s="37"/>
      <c r="CWU740" s="37"/>
      <c r="CWV740" s="37"/>
      <c r="CWW740" s="37"/>
      <c r="CWX740" s="37"/>
      <c r="CWY740" s="37"/>
      <c r="CWZ740" s="37"/>
      <c r="CXA740" s="37"/>
      <c r="CXB740" s="37"/>
      <c r="CXC740" s="37"/>
      <c r="CXD740" s="37"/>
      <c r="CXE740" s="37"/>
      <c r="CXF740" s="37"/>
      <c r="CXG740" s="37"/>
      <c r="CXH740" s="37"/>
      <c r="CXI740" s="37"/>
      <c r="CXJ740" s="37"/>
      <c r="CXK740" s="37"/>
      <c r="CXL740" s="37"/>
      <c r="CXM740" s="37"/>
      <c r="CXN740" s="37"/>
      <c r="CXO740" s="37"/>
      <c r="CXP740" s="37"/>
      <c r="CXQ740" s="37"/>
      <c r="CXR740" s="37"/>
      <c r="CXS740" s="37"/>
      <c r="CXT740" s="37"/>
      <c r="CXU740" s="37"/>
      <c r="CXV740" s="37"/>
      <c r="CXW740" s="37"/>
      <c r="CXX740" s="37"/>
      <c r="CXY740" s="37"/>
      <c r="CXZ740" s="37"/>
      <c r="CYA740" s="37"/>
      <c r="CYB740" s="37"/>
      <c r="CYC740" s="37"/>
      <c r="CYD740" s="37"/>
      <c r="CYE740" s="37"/>
      <c r="CYF740" s="37"/>
      <c r="CYG740" s="37"/>
      <c r="CYH740" s="37"/>
      <c r="CYI740" s="37"/>
      <c r="CYJ740" s="37"/>
      <c r="CYK740" s="37"/>
      <c r="CYL740" s="37"/>
      <c r="CYM740" s="37"/>
      <c r="CYN740" s="37"/>
      <c r="CYO740" s="37"/>
      <c r="CYP740" s="37"/>
      <c r="CYQ740" s="37"/>
      <c r="CYR740" s="37"/>
      <c r="CYS740" s="37"/>
      <c r="CYT740" s="37"/>
      <c r="CYU740" s="37"/>
      <c r="CYV740" s="37"/>
      <c r="CYW740" s="37"/>
      <c r="CYX740" s="37"/>
      <c r="CYY740" s="37"/>
      <c r="CYZ740" s="37"/>
      <c r="CZA740" s="37"/>
      <c r="CZB740" s="37"/>
      <c r="CZC740" s="37"/>
      <c r="CZD740" s="37"/>
      <c r="CZE740" s="37"/>
      <c r="CZF740" s="37"/>
      <c r="CZG740" s="37"/>
      <c r="CZH740" s="37"/>
      <c r="CZI740" s="37"/>
      <c r="CZJ740" s="37"/>
      <c r="CZK740" s="37"/>
      <c r="CZL740" s="37"/>
      <c r="CZM740" s="37"/>
      <c r="CZN740" s="37"/>
      <c r="CZO740" s="37"/>
      <c r="CZP740" s="37"/>
      <c r="CZQ740" s="37"/>
      <c r="CZR740" s="37"/>
      <c r="CZS740" s="37"/>
      <c r="CZT740" s="37"/>
      <c r="CZU740" s="37"/>
      <c r="CZV740" s="37"/>
      <c r="CZW740" s="37"/>
      <c r="CZX740" s="37"/>
      <c r="CZY740" s="37"/>
      <c r="CZZ740" s="37"/>
      <c r="DAA740" s="37"/>
      <c r="DAB740" s="37"/>
      <c r="DAC740" s="37"/>
      <c r="DAD740" s="37"/>
      <c r="DAE740" s="37"/>
      <c r="DAF740" s="37"/>
      <c r="DAG740" s="37"/>
      <c r="DAH740" s="37"/>
      <c r="DAI740" s="37"/>
      <c r="DAJ740" s="37"/>
      <c r="DAK740" s="37"/>
      <c r="DAL740" s="37"/>
      <c r="DAM740" s="37"/>
      <c r="DAN740" s="37"/>
      <c r="DAO740" s="37"/>
      <c r="DAP740" s="37"/>
      <c r="DAQ740" s="37"/>
      <c r="DAR740" s="37"/>
      <c r="DAS740" s="37"/>
      <c r="DAT740" s="37"/>
      <c r="DAU740" s="37"/>
      <c r="DAV740" s="37"/>
      <c r="DAW740" s="37"/>
      <c r="DAX740" s="37"/>
      <c r="DAY740" s="37"/>
      <c r="DAZ740" s="37"/>
      <c r="DBA740" s="37"/>
      <c r="DBB740" s="37"/>
      <c r="DBC740" s="37"/>
      <c r="DBD740" s="37"/>
      <c r="DBE740" s="37"/>
      <c r="DBF740" s="37"/>
      <c r="DBG740" s="37"/>
      <c r="DBH740" s="37"/>
      <c r="DBI740" s="37"/>
      <c r="DBJ740" s="37"/>
      <c r="DBK740" s="37"/>
      <c r="DBL740" s="37"/>
      <c r="DBM740" s="37"/>
      <c r="DBN740" s="37"/>
      <c r="DBO740" s="37"/>
      <c r="DBP740" s="37"/>
      <c r="DBQ740" s="37"/>
      <c r="DBR740" s="37"/>
      <c r="DBS740" s="37"/>
      <c r="DBT740" s="37"/>
      <c r="DBU740" s="37"/>
      <c r="DBV740" s="37"/>
      <c r="DBW740" s="37"/>
      <c r="DBX740" s="37"/>
      <c r="DBY740" s="37"/>
      <c r="DBZ740" s="37"/>
      <c r="DCA740" s="37"/>
      <c r="DCB740" s="37"/>
      <c r="DCC740" s="37"/>
      <c r="DCD740" s="37"/>
      <c r="DCE740" s="37"/>
      <c r="DCF740" s="37"/>
      <c r="DCG740" s="37"/>
      <c r="DCH740" s="37"/>
      <c r="DCI740" s="37"/>
      <c r="DCJ740" s="37"/>
      <c r="DCK740" s="37"/>
      <c r="DCL740" s="37"/>
      <c r="DCM740" s="37"/>
      <c r="DCN740" s="37"/>
      <c r="DCO740" s="37"/>
      <c r="DCP740" s="37"/>
      <c r="DCQ740" s="37"/>
      <c r="DCR740" s="37"/>
      <c r="DCS740" s="37"/>
      <c r="DCT740" s="37"/>
      <c r="DCU740" s="37"/>
      <c r="DCV740" s="37"/>
      <c r="DCW740" s="37"/>
      <c r="DCX740" s="37"/>
      <c r="DCY740" s="37"/>
      <c r="DCZ740" s="37"/>
      <c r="DDA740" s="37"/>
      <c r="DDB740" s="37"/>
      <c r="DDC740" s="37"/>
      <c r="DDD740" s="37"/>
      <c r="DDE740" s="37"/>
      <c r="DDF740" s="37"/>
      <c r="DDG740" s="37"/>
      <c r="DDH740" s="37"/>
      <c r="DDI740" s="37"/>
      <c r="DDJ740" s="37"/>
      <c r="DDK740" s="37"/>
      <c r="DDL740" s="37"/>
      <c r="DDM740" s="37"/>
      <c r="DDN740" s="37"/>
      <c r="DDO740" s="37"/>
      <c r="DDP740" s="37"/>
      <c r="DDQ740" s="37"/>
      <c r="DDR740" s="37"/>
      <c r="DDS740" s="37"/>
      <c r="DDT740" s="37"/>
      <c r="DDU740" s="37"/>
      <c r="DDV740" s="37"/>
      <c r="DDW740" s="37"/>
      <c r="DDX740" s="37"/>
      <c r="DDY740" s="37"/>
      <c r="DDZ740" s="37"/>
      <c r="DEA740" s="37"/>
      <c r="DEB740" s="37"/>
      <c r="DEC740" s="37"/>
      <c r="DED740" s="37"/>
      <c r="DEE740" s="37"/>
      <c r="DEF740" s="37"/>
      <c r="DEG740" s="37"/>
      <c r="DEH740" s="37"/>
      <c r="DEI740" s="37"/>
      <c r="DEJ740" s="37"/>
      <c r="DEK740" s="37"/>
      <c r="DEL740" s="37"/>
      <c r="DEM740" s="37"/>
      <c r="DEN740" s="37"/>
      <c r="DEO740" s="37"/>
      <c r="DEP740" s="37"/>
      <c r="DEQ740" s="37"/>
      <c r="DER740" s="37"/>
      <c r="DES740" s="37"/>
      <c r="DET740" s="37"/>
      <c r="DEU740" s="37"/>
      <c r="DEV740" s="37"/>
      <c r="DEW740" s="37"/>
      <c r="DEX740" s="37"/>
      <c r="DEY740" s="37"/>
      <c r="DEZ740" s="37"/>
      <c r="DFA740" s="37"/>
      <c r="DFB740" s="37"/>
      <c r="DFC740" s="37"/>
      <c r="DFD740" s="37"/>
      <c r="DFE740" s="37"/>
      <c r="DFF740" s="37"/>
      <c r="DFG740" s="37"/>
      <c r="DFH740" s="37"/>
      <c r="DFI740" s="37"/>
      <c r="DFJ740" s="37"/>
      <c r="DFK740" s="37"/>
      <c r="DFL740" s="37"/>
      <c r="DFM740" s="37"/>
      <c r="DFN740" s="37"/>
      <c r="DFO740" s="37"/>
      <c r="DFP740" s="37"/>
      <c r="DFQ740" s="37"/>
      <c r="DFR740" s="37"/>
      <c r="DFS740" s="37"/>
      <c r="DFT740" s="37"/>
      <c r="DFU740" s="37"/>
      <c r="DFV740" s="37"/>
      <c r="DFW740" s="37"/>
      <c r="DFX740" s="37"/>
      <c r="DFY740" s="37"/>
      <c r="DFZ740" s="37"/>
      <c r="DGA740" s="37"/>
      <c r="DGB740" s="37"/>
      <c r="DGC740" s="37"/>
      <c r="DGD740" s="37"/>
      <c r="DGE740" s="37"/>
      <c r="DGF740" s="37"/>
      <c r="DGG740" s="37"/>
      <c r="DGH740" s="37"/>
      <c r="DGI740" s="37"/>
      <c r="DGJ740" s="37"/>
      <c r="DGK740" s="37"/>
      <c r="DGL740" s="37"/>
      <c r="DGM740" s="37"/>
      <c r="DGN740" s="37"/>
      <c r="DGO740" s="37"/>
      <c r="DGP740" s="37"/>
      <c r="DGQ740" s="37"/>
      <c r="DGR740" s="37"/>
      <c r="DGS740" s="37"/>
      <c r="DGT740" s="37"/>
      <c r="DGU740" s="37"/>
      <c r="DGV740" s="37"/>
      <c r="DGW740" s="37"/>
      <c r="DGX740" s="37"/>
      <c r="DGY740" s="37"/>
      <c r="DGZ740" s="37"/>
      <c r="DHA740" s="37"/>
      <c r="DHB740" s="37"/>
      <c r="DHC740" s="37"/>
      <c r="DHD740" s="37"/>
      <c r="DHE740" s="37"/>
      <c r="DHF740" s="37"/>
      <c r="DHG740" s="37"/>
      <c r="DHH740" s="37"/>
      <c r="DHI740" s="37"/>
      <c r="DHJ740" s="37"/>
      <c r="DHK740" s="37"/>
      <c r="DHL740" s="37"/>
      <c r="DHM740" s="37"/>
      <c r="DHN740" s="37"/>
      <c r="DHO740" s="37"/>
      <c r="DHP740" s="37"/>
      <c r="DHQ740" s="37"/>
      <c r="DHR740" s="37"/>
      <c r="DHS740" s="37"/>
      <c r="DHT740" s="37"/>
      <c r="DHU740" s="37"/>
      <c r="DHV740" s="37"/>
      <c r="DHW740" s="37"/>
      <c r="DHX740" s="37"/>
      <c r="DHY740" s="37"/>
      <c r="DHZ740" s="37"/>
      <c r="DIA740" s="37"/>
      <c r="DIB740" s="37"/>
      <c r="DIC740" s="37"/>
      <c r="DID740" s="37"/>
      <c r="DIE740" s="37"/>
      <c r="DIF740" s="37"/>
      <c r="DIG740" s="37"/>
      <c r="DIH740" s="37"/>
      <c r="DII740" s="37"/>
      <c r="DIJ740" s="37"/>
      <c r="DIK740" s="37"/>
      <c r="DIL740" s="37"/>
      <c r="DIM740" s="37"/>
      <c r="DIN740" s="37"/>
      <c r="DIO740" s="37"/>
      <c r="DIP740" s="37"/>
      <c r="DIQ740" s="37"/>
      <c r="DIR740" s="37"/>
      <c r="DIS740" s="37"/>
      <c r="DIT740" s="37"/>
      <c r="DIU740" s="37"/>
      <c r="DIV740" s="37"/>
      <c r="DIW740" s="37"/>
      <c r="DIX740" s="37"/>
      <c r="DIY740" s="37"/>
      <c r="DIZ740" s="37"/>
      <c r="DJA740" s="37"/>
      <c r="DJB740" s="37"/>
      <c r="DJC740" s="37"/>
      <c r="DJD740" s="37"/>
      <c r="DJE740" s="37"/>
      <c r="DJF740" s="37"/>
      <c r="DJG740" s="37"/>
      <c r="DJH740" s="37"/>
      <c r="DJI740" s="37"/>
      <c r="DJJ740" s="37"/>
      <c r="DJK740" s="37"/>
      <c r="DJL740" s="37"/>
      <c r="DJM740" s="37"/>
      <c r="DJN740" s="37"/>
      <c r="DJO740" s="37"/>
      <c r="DJP740" s="37"/>
      <c r="DJQ740" s="37"/>
      <c r="DJR740" s="37"/>
      <c r="DJS740" s="37"/>
      <c r="DJT740" s="37"/>
      <c r="DJU740" s="37"/>
      <c r="DJV740" s="37"/>
      <c r="DJW740" s="37"/>
      <c r="DJX740" s="37"/>
      <c r="DJY740" s="37"/>
      <c r="DJZ740" s="37"/>
      <c r="DKA740" s="37"/>
      <c r="DKB740" s="37"/>
      <c r="DKC740" s="37"/>
      <c r="DKD740" s="37"/>
      <c r="DKE740" s="37"/>
      <c r="DKF740" s="37"/>
      <c r="DKG740" s="37"/>
      <c r="DKH740" s="37"/>
      <c r="DKI740" s="37"/>
      <c r="DKJ740" s="37"/>
      <c r="DKK740" s="37"/>
      <c r="DKL740" s="37"/>
      <c r="DKM740" s="37"/>
      <c r="DKN740" s="37"/>
      <c r="DKO740" s="37"/>
      <c r="DKP740" s="37"/>
      <c r="DKQ740" s="37"/>
      <c r="DKR740" s="37"/>
      <c r="DKS740" s="37"/>
      <c r="DKT740" s="37"/>
      <c r="DKU740" s="37"/>
      <c r="DKV740" s="37"/>
      <c r="DKW740" s="37"/>
      <c r="DKX740" s="37"/>
      <c r="DKY740" s="37"/>
      <c r="DKZ740" s="37"/>
      <c r="DLA740" s="37"/>
      <c r="DLB740" s="37"/>
      <c r="DLC740" s="37"/>
      <c r="DLD740" s="37"/>
      <c r="DLE740" s="37"/>
      <c r="DLF740" s="37"/>
      <c r="DLG740" s="37"/>
      <c r="DLH740" s="37"/>
      <c r="DLI740" s="37"/>
      <c r="DLJ740" s="37"/>
      <c r="DLK740" s="37"/>
      <c r="DLL740" s="37"/>
      <c r="DLM740" s="37"/>
      <c r="DLN740" s="37"/>
      <c r="DLO740" s="37"/>
      <c r="DLP740" s="37"/>
      <c r="DLQ740" s="37"/>
      <c r="DLR740" s="37"/>
      <c r="DLS740" s="37"/>
      <c r="DLT740" s="37"/>
      <c r="DLU740" s="37"/>
      <c r="DLV740" s="37"/>
      <c r="DLW740" s="37"/>
      <c r="DLX740" s="37"/>
      <c r="DLY740" s="37"/>
      <c r="DLZ740" s="37"/>
      <c r="DMA740" s="37"/>
      <c r="DMB740" s="37"/>
      <c r="DMC740" s="37"/>
      <c r="DMD740" s="37"/>
      <c r="DME740" s="37"/>
      <c r="DMF740" s="37"/>
      <c r="DMG740" s="37"/>
      <c r="DMH740" s="37"/>
      <c r="DMI740" s="37"/>
      <c r="DMJ740" s="37"/>
      <c r="DMK740" s="37"/>
      <c r="DML740" s="37"/>
      <c r="DMM740" s="37"/>
      <c r="DMN740" s="37"/>
      <c r="DMO740" s="37"/>
      <c r="DMP740" s="37"/>
      <c r="DMQ740" s="37"/>
      <c r="DMR740" s="37"/>
      <c r="DMS740" s="37"/>
      <c r="DMT740" s="37"/>
      <c r="DMU740" s="37"/>
      <c r="DMV740" s="37"/>
      <c r="DMW740" s="37"/>
      <c r="DMX740" s="37"/>
      <c r="DMY740" s="37"/>
      <c r="DMZ740" s="37"/>
      <c r="DNA740" s="37"/>
      <c r="DNB740" s="37"/>
      <c r="DNC740" s="37"/>
      <c r="DND740" s="37"/>
      <c r="DNE740" s="37"/>
      <c r="DNF740" s="37"/>
      <c r="DNG740" s="37"/>
      <c r="DNH740" s="37"/>
      <c r="DNI740" s="37"/>
      <c r="DNJ740" s="37"/>
      <c r="DNK740" s="37"/>
      <c r="DNL740" s="37"/>
      <c r="DNM740" s="37"/>
      <c r="DNN740" s="37"/>
      <c r="DNO740" s="37"/>
      <c r="DNP740" s="37"/>
      <c r="DNQ740" s="37"/>
      <c r="DNR740" s="37"/>
      <c r="DNS740" s="37"/>
      <c r="DNT740" s="37"/>
      <c r="DNU740" s="37"/>
      <c r="DNV740" s="37"/>
      <c r="DNW740" s="37"/>
      <c r="DNX740" s="37"/>
      <c r="DNY740" s="37"/>
      <c r="DNZ740" s="37"/>
      <c r="DOA740" s="37"/>
      <c r="DOB740" s="37"/>
      <c r="DOC740" s="37"/>
      <c r="DOD740" s="37"/>
      <c r="DOE740" s="37"/>
      <c r="DOF740" s="37"/>
      <c r="DOG740" s="37"/>
      <c r="DOH740" s="37"/>
      <c r="DOI740" s="37"/>
      <c r="DOJ740" s="37"/>
      <c r="DOK740" s="37"/>
      <c r="DOL740" s="37"/>
      <c r="DOM740" s="37"/>
      <c r="DON740" s="37"/>
      <c r="DOO740" s="37"/>
      <c r="DOP740" s="37"/>
      <c r="DOQ740" s="37"/>
      <c r="DOR740" s="37"/>
      <c r="DOS740" s="37"/>
      <c r="DOT740" s="37"/>
      <c r="DOU740" s="37"/>
      <c r="DOV740" s="37"/>
      <c r="DOW740" s="37"/>
      <c r="DOX740" s="37"/>
      <c r="DOY740" s="37"/>
      <c r="DOZ740" s="37"/>
      <c r="DPA740" s="37"/>
      <c r="DPB740" s="37"/>
      <c r="DPC740" s="37"/>
      <c r="DPD740" s="37"/>
      <c r="DPE740" s="37"/>
      <c r="DPF740" s="37"/>
      <c r="DPG740" s="37"/>
      <c r="DPH740" s="37"/>
      <c r="DPI740" s="37"/>
      <c r="DPJ740" s="37"/>
      <c r="DPK740" s="37"/>
      <c r="DPL740" s="37"/>
      <c r="DPM740" s="37"/>
      <c r="DPN740" s="37"/>
      <c r="DPO740" s="37"/>
      <c r="DPP740" s="37"/>
      <c r="DPQ740" s="37"/>
      <c r="DPR740" s="37"/>
      <c r="DPS740" s="37"/>
      <c r="DPT740" s="37"/>
      <c r="DPU740" s="37"/>
      <c r="DPV740" s="37"/>
      <c r="DPW740" s="37"/>
      <c r="DPX740" s="37"/>
      <c r="DPY740" s="37"/>
      <c r="DPZ740" s="37"/>
      <c r="DQA740" s="37"/>
      <c r="DQB740" s="37"/>
      <c r="DQC740" s="37"/>
      <c r="DQD740" s="37"/>
      <c r="DQE740" s="37"/>
      <c r="DQF740" s="37"/>
      <c r="DQG740" s="37"/>
      <c r="DQH740" s="37"/>
      <c r="DQI740" s="37"/>
      <c r="DQJ740" s="37"/>
      <c r="DQK740" s="37"/>
      <c r="DQL740" s="37"/>
      <c r="DQM740" s="37"/>
      <c r="DQN740" s="37"/>
      <c r="DQO740" s="37"/>
      <c r="DQP740" s="37"/>
      <c r="DQQ740" s="37"/>
      <c r="DQR740" s="37"/>
      <c r="DQS740" s="37"/>
      <c r="DQT740" s="37"/>
      <c r="DQU740" s="37"/>
      <c r="DQV740" s="37"/>
      <c r="DQW740" s="37"/>
      <c r="DQX740" s="37"/>
      <c r="DQY740" s="37"/>
      <c r="DQZ740" s="37"/>
      <c r="DRA740" s="37"/>
      <c r="DRB740" s="37"/>
      <c r="DRC740" s="37"/>
      <c r="DRD740" s="37"/>
      <c r="DRE740" s="37"/>
      <c r="DRF740" s="37"/>
      <c r="DRG740" s="37"/>
      <c r="DRH740" s="37"/>
      <c r="DRI740" s="37"/>
      <c r="DRJ740" s="37"/>
      <c r="DRK740" s="37"/>
      <c r="DRL740" s="37"/>
      <c r="DRM740" s="37"/>
      <c r="DRN740" s="37"/>
      <c r="DRO740" s="37"/>
      <c r="DRP740" s="37"/>
      <c r="DRQ740" s="37"/>
      <c r="DRR740" s="37"/>
      <c r="DRS740" s="37"/>
      <c r="DRT740" s="37"/>
      <c r="DRU740" s="37"/>
      <c r="DRV740" s="37"/>
      <c r="DRW740" s="37"/>
      <c r="DRX740" s="37"/>
      <c r="DRY740" s="37"/>
      <c r="DRZ740" s="37"/>
      <c r="DSA740" s="37"/>
      <c r="DSB740" s="37"/>
      <c r="DSC740" s="37"/>
      <c r="DSD740" s="37"/>
      <c r="DSE740" s="37"/>
      <c r="DSF740" s="37"/>
      <c r="DSG740" s="37"/>
      <c r="DSH740" s="37"/>
      <c r="DSI740" s="37"/>
      <c r="DSJ740" s="37"/>
      <c r="DSK740" s="37"/>
      <c r="DSL740" s="37"/>
      <c r="DSM740" s="37"/>
      <c r="DSN740" s="37"/>
      <c r="DSO740" s="37"/>
      <c r="DSP740" s="37"/>
      <c r="DSQ740" s="37"/>
      <c r="DSR740" s="37"/>
      <c r="DSS740" s="37"/>
      <c r="DST740" s="37"/>
      <c r="DSU740" s="37"/>
      <c r="DSV740" s="37"/>
      <c r="DSW740" s="37"/>
      <c r="DSX740" s="37"/>
      <c r="DSY740" s="37"/>
      <c r="DSZ740" s="37"/>
      <c r="DTA740" s="37"/>
      <c r="DTB740" s="37"/>
      <c r="DTC740" s="37"/>
      <c r="DTD740" s="37"/>
      <c r="DTE740" s="37"/>
      <c r="DTF740" s="37"/>
      <c r="DTG740" s="37"/>
      <c r="DTH740" s="37"/>
      <c r="DTI740" s="37"/>
      <c r="DTJ740" s="37"/>
      <c r="DTK740" s="37"/>
      <c r="DTL740" s="37"/>
      <c r="DTM740" s="37"/>
      <c r="DTN740" s="37"/>
      <c r="DTO740" s="37"/>
      <c r="DTP740" s="37"/>
      <c r="DTQ740" s="37"/>
      <c r="DTR740" s="37"/>
      <c r="DTS740" s="37"/>
      <c r="DTT740" s="37"/>
      <c r="DTU740" s="37"/>
      <c r="DTV740" s="37"/>
      <c r="DTW740" s="37"/>
      <c r="DTX740" s="37"/>
      <c r="DTY740" s="37"/>
      <c r="DTZ740" s="37"/>
      <c r="DUA740" s="37"/>
      <c r="DUB740" s="37"/>
      <c r="DUC740" s="37"/>
      <c r="DUD740" s="37"/>
      <c r="DUE740" s="37"/>
      <c r="DUF740" s="37"/>
      <c r="DUG740" s="37"/>
      <c r="DUH740" s="37"/>
      <c r="DUI740" s="37"/>
      <c r="DUJ740" s="37"/>
      <c r="DUK740" s="37"/>
      <c r="DUL740" s="37"/>
      <c r="DUM740" s="37"/>
      <c r="DUN740" s="37"/>
      <c r="DUO740" s="37"/>
      <c r="DUP740" s="37"/>
      <c r="DUQ740" s="37"/>
      <c r="DUR740" s="37"/>
      <c r="DUS740" s="37"/>
      <c r="DUT740" s="37"/>
      <c r="DUU740" s="37"/>
      <c r="DUV740" s="37"/>
      <c r="DUW740" s="37"/>
      <c r="DUX740" s="37"/>
      <c r="DUY740" s="37"/>
      <c r="DUZ740" s="37"/>
      <c r="DVA740" s="37"/>
      <c r="DVB740" s="37"/>
      <c r="DVC740" s="37"/>
      <c r="DVD740" s="37"/>
      <c r="DVE740" s="37"/>
      <c r="DVF740" s="37"/>
      <c r="DVG740" s="37"/>
      <c r="DVH740" s="37"/>
      <c r="DVI740" s="37"/>
      <c r="DVJ740" s="37"/>
      <c r="DVK740" s="37"/>
      <c r="DVL740" s="37"/>
      <c r="DVM740" s="37"/>
      <c r="DVN740" s="37"/>
      <c r="DVO740" s="37"/>
      <c r="DVP740" s="37"/>
      <c r="DVQ740" s="37"/>
      <c r="DVR740" s="37"/>
      <c r="DVS740" s="37"/>
      <c r="DVT740" s="37"/>
      <c r="DVU740" s="37"/>
      <c r="DVV740" s="37"/>
      <c r="DVW740" s="37"/>
      <c r="DVX740" s="37"/>
      <c r="DVY740" s="37"/>
      <c r="DVZ740" s="37"/>
      <c r="DWA740" s="37"/>
      <c r="DWB740" s="37"/>
      <c r="DWC740" s="37"/>
      <c r="DWD740" s="37"/>
      <c r="DWE740" s="37"/>
      <c r="DWF740" s="37"/>
      <c r="DWG740" s="37"/>
      <c r="DWH740" s="37"/>
      <c r="DWI740" s="37"/>
      <c r="DWJ740" s="37"/>
      <c r="DWK740" s="37"/>
      <c r="DWL740" s="37"/>
      <c r="DWM740" s="37"/>
      <c r="DWN740" s="37"/>
      <c r="DWO740" s="37"/>
      <c r="DWP740" s="37"/>
      <c r="DWQ740" s="37"/>
      <c r="DWR740" s="37"/>
      <c r="DWS740" s="37"/>
      <c r="DWT740" s="37"/>
      <c r="DWU740" s="37"/>
      <c r="DWV740" s="37"/>
      <c r="DWW740" s="37"/>
      <c r="DWX740" s="37"/>
      <c r="DWY740" s="37"/>
      <c r="DWZ740" s="37"/>
      <c r="DXA740" s="37"/>
      <c r="DXB740" s="37"/>
      <c r="DXC740" s="37"/>
      <c r="DXD740" s="37"/>
      <c r="DXE740" s="37"/>
      <c r="DXF740" s="37"/>
      <c r="DXG740" s="37"/>
      <c r="DXH740" s="37"/>
      <c r="DXI740" s="37"/>
      <c r="DXJ740" s="37"/>
      <c r="DXK740" s="37"/>
      <c r="DXL740" s="37"/>
      <c r="DXM740" s="37"/>
      <c r="DXN740" s="37"/>
      <c r="DXO740" s="37"/>
      <c r="DXP740" s="37"/>
      <c r="DXQ740" s="37"/>
      <c r="DXR740" s="37"/>
      <c r="DXS740" s="37"/>
      <c r="DXT740" s="37"/>
      <c r="DXU740" s="37"/>
      <c r="DXV740" s="37"/>
      <c r="DXW740" s="37"/>
      <c r="DXX740" s="37"/>
      <c r="DXY740" s="37"/>
      <c r="DXZ740" s="37"/>
      <c r="DYA740" s="37"/>
      <c r="DYB740" s="37"/>
      <c r="DYC740" s="37"/>
      <c r="DYD740" s="37"/>
      <c r="DYE740" s="37"/>
      <c r="DYF740" s="37"/>
      <c r="DYG740" s="37"/>
      <c r="DYH740" s="37"/>
      <c r="DYI740" s="37"/>
      <c r="DYJ740" s="37"/>
      <c r="DYK740" s="37"/>
      <c r="DYL740" s="37"/>
      <c r="DYM740" s="37"/>
      <c r="DYN740" s="37"/>
      <c r="DYO740" s="37"/>
      <c r="DYP740" s="37"/>
      <c r="DYQ740" s="37"/>
      <c r="DYR740" s="37"/>
      <c r="DYS740" s="37"/>
      <c r="DYT740" s="37"/>
      <c r="DYU740" s="37"/>
      <c r="DYV740" s="37"/>
      <c r="DYW740" s="37"/>
      <c r="DYX740" s="37"/>
      <c r="DYY740" s="37"/>
      <c r="DYZ740" s="37"/>
      <c r="DZA740" s="37"/>
      <c r="DZB740" s="37"/>
      <c r="DZC740" s="37"/>
      <c r="DZD740" s="37"/>
      <c r="DZE740" s="37"/>
      <c r="DZF740" s="37"/>
      <c r="DZG740" s="37"/>
      <c r="DZH740" s="37"/>
      <c r="DZI740" s="37"/>
      <c r="DZJ740" s="37"/>
      <c r="DZK740" s="37"/>
      <c r="DZL740" s="37"/>
      <c r="DZM740" s="37"/>
      <c r="DZN740" s="37"/>
      <c r="DZO740" s="37"/>
      <c r="DZP740" s="37"/>
      <c r="DZQ740" s="37"/>
      <c r="DZR740" s="37"/>
      <c r="DZS740" s="37"/>
      <c r="DZT740" s="37"/>
      <c r="DZU740" s="37"/>
      <c r="DZV740" s="37"/>
      <c r="DZW740" s="37"/>
      <c r="DZX740" s="37"/>
      <c r="DZY740" s="37"/>
      <c r="DZZ740" s="37"/>
      <c r="EAA740" s="37"/>
      <c r="EAB740" s="37"/>
      <c r="EAC740" s="37"/>
      <c r="EAD740" s="37"/>
      <c r="EAE740" s="37"/>
      <c r="EAF740" s="37"/>
      <c r="EAG740" s="37"/>
      <c r="EAH740" s="37"/>
      <c r="EAI740" s="37"/>
      <c r="EAJ740" s="37"/>
      <c r="EAK740" s="37"/>
      <c r="EAL740" s="37"/>
      <c r="EAM740" s="37"/>
      <c r="EAN740" s="37"/>
      <c r="EAO740" s="37"/>
      <c r="EAP740" s="37"/>
      <c r="EAQ740" s="37"/>
      <c r="EAR740" s="37"/>
      <c r="EAS740" s="37"/>
      <c r="EAT740" s="37"/>
      <c r="EAU740" s="37"/>
      <c r="EAV740" s="37"/>
      <c r="EAW740" s="37"/>
      <c r="EAX740" s="37"/>
      <c r="EAY740" s="37"/>
      <c r="EAZ740" s="37"/>
      <c r="EBA740" s="37"/>
      <c r="EBB740" s="37"/>
      <c r="EBC740" s="37"/>
      <c r="EBD740" s="37"/>
      <c r="EBE740" s="37"/>
      <c r="EBF740" s="37"/>
      <c r="EBG740" s="37"/>
      <c r="EBH740" s="37"/>
      <c r="EBI740" s="37"/>
      <c r="EBJ740" s="37"/>
      <c r="EBK740" s="37"/>
      <c r="EBL740" s="37"/>
      <c r="EBM740" s="37"/>
      <c r="EBN740" s="37"/>
      <c r="EBO740" s="37"/>
      <c r="EBP740" s="37"/>
      <c r="EBQ740" s="37"/>
      <c r="EBR740" s="37"/>
      <c r="EBS740" s="37"/>
      <c r="EBT740" s="37"/>
      <c r="EBU740" s="37"/>
      <c r="EBV740" s="37"/>
      <c r="EBW740" s="37"/>
      <c r="EBX740" s="37"/>
      <c r="EBY740" s="37"/>
      <c r="EBZ740" s="37"/>
      <c r="ECA740" s="37"/>
      <c r="ECB740" s="37"/>
      <c r="ECC740" s="37"/>
      <c r="ECD740" s="37"/>
      <c r="ECE740" s="37"/>
      <c r="ECF740" s="37"/>
      <c r="ECG740" s="37"/>
      <c r="ECH740" s="37"/>
      <c r="ECI740" s="37"/>
      <c r="ECJ740" s="37"/>
      <c r="ECK740" s="37"/>
      <c r="ECL740" s="37"/>
      <c r="ECM740" s="37"/>
      <c r="ECN740" s="37"/>
      <c r="ECO740" s="37"/>
      <c r="ECP740" s="37"/>
      <c r="ECQ740" s="37"/>
      <c r="ECR740" s="37"/>
      <c r="ECS740" s="37"/>
      <c r="ECT740" s="37"/>
      <c r="ECU740" s="37"/>
      <c r="ECV740" s="37"/>
      <c r="ECW740" s="37"/>
      <c r="ECX740" s="37"/>
      <c r="ECY740" s="37"/>
      <c r="ECZ740" s="37"/>
      <c r="EDA740" s="37"/>
      <c r="EDB740" s="37"/>
      <c r="EDC740" s="37"/>
      <c r="EDD740" s="37"/>
      <c r="EDE740" s="37"/>
      <c r="EDF740" s="37"/>
      <c r="EDG740" s="37"/>
      <c r="EDH740" s="37"/>
      <c r="EDI740" s="37"/>
      <c r="EDJ740" s="37"/>
      <c r="EDK740" s="37"/>
      <c r="EDL740" s="37"/>
      <c r="EDM740" s="37"/>
      <c r="EDN740" s="37"/>
      <c r="EDO740" s="37"/>
      <c r="EDP740" s="37"/>
      <c r="EDQ740" s="37"/>
      <c r="EDR740" s="37"/>
      <c r="EDS740" s="37"/>
      <c r="EDT740" s="37"/>
      <c r="EDU740" s="37"/>
      <c r="EDV740" s="37"/>
      <c r="EDW740" s="37"/>
      <c r="EDX740" s="37"/>
      <c r="EDY740" s="37"/>
      <c r="EDZ740" s="37"/>
      <c r="EEA740" s="37"/>
      <c r="EEB740" s="37"/>
      <c r="EEC740" s="37"/>
      <c r="EED740" s="37"/>
      <c r="EEE740" s="37"/>
      <c r="EEF740" s="37"/>
      <c r="EEG740" s="37"/>
      <c r="EEH740" s="37"/>
      <c r="EEI740" s="37"/>
      <c r="EEJ740" s="37"/>
      <c r="EEK740" s="37"/>
      <c r="EEL740" s="37"/>
      <c r="EEM740" s="37"/>
      <c r="EEN740" s="37"/>
      <c r="EEO740" s="37"/>
      <c r="EEP740" s="37"/>
      <c r="EEQ740" s="37"/>
      <c r="EER740" s="37"/>
      <c r="EES740" s="37"/>
      <c r="EET740" s="37"/>
      <c r="EEU740" s="37"/>
      <c r="EEV740" s="37"/>
      <c r="EEW740" s="37"/>
      <c r="EEX740" s="37"/>
      <c r="EEY740" s="37"/>
      <c r="EEZ740" s="37"/>
      <c r="EFA740" s="37"/>
      <c r="EFB740" s="37"/>
      <c r="EFC740" s="37"/>
      <c r="EFD740" s="37"/>
      <c r="EFE740" s="37"/>
      <c r="EFF740" s="37"/>
      <c r="EFG740" s="37"/>
      <c r="EFH740" s="37"/>
      <c r="EFI740" s="37"/>
      <c r="EFJ740" s="37"/>
      <c r="EFK740" s="37"/>
      <c r="EFL740" s="37"/>
      <c r="EFM740" s="37"/>
      <c r="EFN740" s="37"/>
      <c r="EFO740" s="37"/>
      <c r="EFP740" s="37"/>
      <c r="EFQ740" s="37"/>
      <c r="EFR740" s="37"/>
      <c r="EFS740" s="37"/>
      <c r="EFT740" s="37"/>
      <c r="EFU740" s="37"/>
      <c r="EFV740" s="37"/>
      <c r="EFW740" s="37"/>
      <c r="EFX740" s="37"/>
      <c r="EFY740" s="37"/>
      <c r="EFZ740" s="37"/>
      <c r="EGA740" s="37"/>
      <c r="EGB740" s="37"/>
      <c r="EGC740" s="37"/>
      <c r="EGD740" s="37"/>
      <c r="EGE740" s="37"/>
      <c r="EGF740" s="37"/>
      <c r="EGG740" s="37"/>
      <c r="EGH740" s="37"/>
      <c r="EGI740" s="37"/>
      <c r="EGJ740" s="37"/>
      <c r="EGK740" s="37"/>
      <c r="EGL740" s="37"/>
      <c r="EGM740" s="37"/>
      <c r="EGN740" s="37"/>
      <c r="EGO740" s="37"/>
      <c r="EGP740" s="37"/>
      <c r="EGQ740" s="37"/>
      <c r="EGR740" s="37"/>
      <c r="EGS740" s="37"/>
      <c r="EGT740" s="37"/>
      <c r="EGU740" s="37"/>
      <c r="EGV740" s="37"/>
      <c r="EGW740" s="37"/>
      <c r="EGX740" s="37"/>
      <c r="EGY740" s="37"/>
      <c r="EGZ740" s="37"/>
      <c r="EHA740" s="37"/>
      <c r="EHB740" s="37"/>
      <c r="EHC740" s="37"/>
      <c r="EHD740" s="37"/>
      <c r="EHE740" s="37"/>
      <c r="EHF740" s="37"/>
      <c r="EHG740" s="37"/>
      <c r="EHH740" s="37"/>
      <c r="EHI740" s="37"/>
      <c r="EHJ740" s="37"/>
      <c r="EHK740" s="37"/>
      <c r="EHL740" s="37"/>
      <c r="EHM740" s="37"/>
      <c r="EHN740" s="37"/>
      <c r="EHO740" s="37"/>
      <c r="EHP740" s="37"/>
      <c r="EHQ740" s="37"/>
      <c r="EHR740" s="37"/>
      <c r="EHS740" s="37"/>
      <c r="EHT740" s="37"/>
      <c r="EHU740" s="37"/>
      <c r="EHV740" s="37"/>
      <c r="EHW740" s="37"/>
      <c r="EHX740" s="37"/>
      <c r="EHY740" s="37"/>
      <c r="EHZ740" s="37"/>
      <c r="EIA740" s="37"/>
      <c r="EIB740" s="37"/>
      <c r="EIC740" s="37"/>
      <c r="EID740" s="37"/>
      <c r="EIE740" s="37"/>
      <c r="EIF740" s="37"/>
      <c r="EIG740" s="37"/>
      <c r="EIH740" s="37"/>
      <c r="EII740" s="37"/>
      <c r="EIJ740" s="37"/>
      <c r="EIK740" s="37"/>
      <c r="EIL740" s="37"/>
      <c r="EIM740" s="37"/>
      <c r="EIN740" s="37"/>
      <c r="EIO740" s="37"/>
      <c r="EIP740" s="37"/>
      <c r="EIQ740" s="37"/>
      <c r="EIR740" s="37"/>
      <c r="EIS740" s="37"/>
      <c r="EIT740" s="37"/>
      <c r="EIU740" s="37"/>
      <c r="EIV740" s="37"/>
      <c r="EIW740" s="37"/>
      <c r="EIX740" s="37"/>
      <c r="EIY740" s="37"/>
      <c r="EIZ740" s="37"/>
      <c r="EJA740" s="37"/>
      <c r="EJB740" s="37"/>
      <c r="EJC740" s="37"/>
      <c r="EJD740" s="37"/>
      <c r="EJE740" s="37"/>
      <c r="EJF740" s="37"/>
      <c r="EJG740" s="37"/>
      <c r="EJH740" s="37"/>
      <c r="EJI740" s="37"/>
      <c r="EJJ740" s="37"/>
      <c r="EJK740" s="37"/>
      <c r="EJL740" s="37"/>
      <c r="EJM740" s="37"/>
      <c r="EJN740" s="37"/>
      <c r="EJO740" s="37"/>
      <c r="EJP740" s="37"/>
      <c r="EJQ740" s="37"/>
      <c r="EJR740" s="37"/>
      <c r="EJS740" s="37"/>
      <c r="EJT740" s="37"/>
      <c r="EJU740" s="37"/>
      <c r="EJV740" s="37"/>
      <c r="EJW740" s="37"/>
      <c r="EJX740" s="37"/>
      <c r="EJY740" s="37"/>
      <c r="EJZ740" s="37"/>
      <c r="EKA740" s="37"/>
      <c r="EKB740" s="37"/>
      <c r="EKC740" s="37"/>
      <c r="EKD740" s="37"/>
      <c r="EKE740" s="37"/>
      <c r="EKF740" s="37"/>
      <c r="EKG740" s="37"/>
      <c r="EKH740" s="37"/>
      <c r="EKI740" s="37"/>
      <c r="EKJ740" s="37"/>
      <c r="EKK740" s="37"/>
      <c r="EKL740" s="37"/>
      <c r="EKM740" s="37"/>
      <c r="EKN740" s="37"/>
      <c r="EKO740" s="37"/>
      <c r="EKP740" s="37"/>
      <c r="EKQ740" s="37"/>
      <c r="EKR740" s="37"/>
      <c r="EKS740" s="37"/>
      <c r="EKT740" s="37"/>
      <c r="EKU740" s="37"/>
      <c r="EKV740" s="37"/>
      <c r="EKW740" s="37"/>
      <c r="EKX740" s="37"/>
      <c r="EKY740" s="37"/>
      <c r="EKZ740" s="37"/>
      <c r="ELA740" s="37"/>
      <c r="ELB740" s="37"/>
      <c r="ELC740" s="37"/>
      <c r="ELD740" s="37"/>
      <c r="ELE740" s="37"/>
      <c r="ELF740" s="37"/>
      <c r="ELG740" s="37"/>
      <c r="ELH740" s="37"/>
      <c r="ELI740" s="37"/>
      <c r="ELJ740" s="37"/>
      <c r="ELK740" s="37"/>
      <c r="ELL740" s="37"/>
      <c r="ELM740" s="37"/>
      <c r="ELN740" s="37"/>
      <c r="ELO740" s="37"/>
      <c r="ELP740" s="37"/>
      <c r="ELQ740" s="37"/>
      <c r="ELR740" s="37"/>
      <c r="ELS740" s="37"/>
      <c r="ELT740" s="37"/>
      <c r="ELU740" s="37"/>
      <c r="ELV740" s="37"/>
      <c r="ELW740" s="37"/>
      <c r="ELX740" s="37"/>
      <c r="ELY740" s="37"/>
      <c r="ELZ740" s="37"/>
      <c r="EMA740" s="37"/>
      <c r="EMB740" s="37"/>
      <c r="EMC740" s="37"/>
      <c r="EMD740" s="37"/>
      <c r="EME740" s="37"/>
      <c r="EMF740" s="37"/>
      <c r="EMG740" s="37"/>
      <c r="EMH740" s="37"/>
      <c r="EMI740" s="37"/>
      <c r="EMJ740" s="37"/>
      <c r="EMK740" s="37"/>
      <c r="EML740" s="37"/>
      <c r="EMM740" s="37"/>
      <c r="EMN740" s="37"/>
      <c r="EMO740" s="37"/>
      <c r="EMP740" s="37"/>
      <c r="EMQ740" s="37"/>
      <c r="EMR740" s="37"/>
      <c r="EMS740" s="37"/>
      <c r="EMT740" s="37"/>
      <c r="EMU740" s="37"/>
      <c r="EMV740" s="37"/>
      <c r="EMW740" s="37"/>
      <c r="EMX740" s="37"/>
      <c r="EMY740" s="37"/>
      <c r="EMZ740" s="37"/>
      <c r="ENA740" s="37"/>
      <c r="ENB740" s="37"/>
      <c r="ENC740" s="37"/>
      <c r="END740" s="37"/>
      <c r="ENE740" s="37"/>
      <c r="ENF740" s="37"/>
      <c r="ENG740" s="37"/>
      <c r="ENH740" s="37"/>
      <c r="ENI740" s="37"/>
      <c r="ENJ740" s="37"/>
      <c r="ENK740" s="37"/>
      <c r="ENL740" s="37"/>
      <c r="ENM740" s="37"/>
      <c r="ENN740" s="37"/>
      <c r="ENO740" s="37"/>
      <c r="ENP740" s="37"/>
      <c r="ENQ740" s="37"/>
      <c r="ENR740" s="37"/>
      <c r="ENS740" s="37"/>
      <c r="ENT740" s="37"/>
      <c r="ENU740" s="37"/>
      <c r="ENV740" s="37"/>
      <c r="ENW740" s="37"/>
      <c r="ENX740" s="37"/>
      <c r="ENY740" s="37"/>
      <c r="ENZ740" s="37"/>
      <c r="EOA740" s="37"/>
      <c r="EOB740" s="37"/>
      <c r="EOC740" s="37"/>
      <c r="EOD740" s="37"/>
      <c r="EOE740" s="37"/>
      <c r="EOF740" s="37"/>
      <c r="EOG740" s="37"/>
      <c r="EOH740" s="37"/>
      <c r="EOI740" s="37"/>
      <c r="EOJ740" s="37"/>
      <c r="EOK740" s="37"/>
      <c r="EOL740" s="37"/>
      <c r="EOM740" s="37"/>
      <c r="EON740" s="37"/>
      <c r="EOO740" s="37"/>
      <c r="EOP740" s="37"/>
      <c r="EOQ740" s="37"/>
      <c r="EOR740" s="37"/>
      <c r="EOS740" s="37"/>
      <c r="EOT740" s="37"/>
      <c r="EOU740" s="37"/>
      <c r="EOV740" s="37"/>
      <c r="EOW740" s="37"/>
      <c r="EOX740" s="37"/>
      <c r="EOY740" s="37"/>
      <c r="EOZ740" s="37"/>
      <c r="EPA740" s="37"/>
      <c r="EPB740" s="37"/>
      <c r="EPC740" s="37"/>
      <c r="EPD740" s="37"/>
      <c r="EPE740" s="37"/>
      <c r="EPF740" s="37"/>
      <c r="EPG740" s="37"/>
      <c r="EPH740" s="37"/>
      <c r="EPI740" s="37"/>
      <c r="EPJ740" s="37"/>
      <c r="EPK740" s="37"/>
      <c r="EPL740" s="37"/>
      <c r="EPM740" s="37"/>
      <c r="EPN740" s="37"/>
      <c r="EPO740" s="37"/>
      <c r="EPP740" s="37"/>
      <c r="EPQ740" s="37"/>
      <c r="EPR740" s="37"/>
      <c r="EPS740" s="37"/>
      <c r="EPT740" s="37"/>
      <c r="EPU740" s="37"/>
      <c r="EPV740" s="37"/>
      <c r="EPW740" s="37"/>
      <c r="EPX740" s="37"/>
      <c r="EPY740" s="37"/>
      <c r="EPZ740" s="37"/>
      <c r="EQA740" s="37"/>
      <c r="EQB740" s="37"/>
      <c r="EQC740" s="37"/>
      <c r="EQD740" s="37"/>
      <c r="EQE740" s="37"/>
      <c r="EQF740" s="37"/>
      <c r="EQG740" s="37"/>
      <c r="EQH740" s="37"/>
      <c r="EQI740" s="37"/>
      <c r="EQJ740" s="37"/>
      <c r="EQK740" s="37"/>
      <c r="EQL740" s="37"/>
      <c r="EQM740" s="37"/>
      <c r="EQN740" s="37"/>
      <c r="EQO740" s="37"/>
      <c r="EQP740" s="37"/>
      <c r="EQQ740" s="37"/>
      <c r="EQR740" s="37"/>
      <c r="EQS740" s="37"/>
      <c r="EQT740" s="37"/>
      <c r="EQU740" s="37"/>
      <c r="EQV740" s="37"/>
      <c r="EQW740" s="37"/>
      <c r="EQX740" s="37"/>
      <c r="EQY740" s="37"/>
      <c r="EQZ740" s="37"/>
      <c r="ERA740" s="37"/>
      <c r="ERB740" s="37"/>
      <c r="ERC740" s="37"/>
      <c r="ERD740" s="37"/>
      <c r="ERE740" s="37"/>
      <c r="ERF740" s="37"/>
      <c r="ERG740" s="37"/>
      <c r="ERH740" s="37"/>
      <c r="ERI740" s="37"/>
      <c r="ERJ740" s="37"/>
      <c r="ERK740" s="37"/>
      <c r="ERL740" s="37"/>
      <c r="ERM740" s="37"/>
      <c r="ERN740" s="37"/>
      <c r="ERO740" s="37"/>
      <c r="ERP740" s="37"/>
      <c r="ERQ740" s="37"/>
      <c r="ERR740" s="37"/>
      <c r="ERS740" s="37"/>
      <c r="ERT740" s="37"/>
      <c r="ERU740" s="37"/>
      <c r="ERV740" s="37"/>
      <c r="ERW740" s="37"/>
      <c r="ERX740" s="37"/>
      <c r="ERY740" s="37"/>
      <c r="ERZ740" s="37"/>
      <c r="ESA740" s="37"/>
      <c r="ESB740" s="37"/>
      <c r="ESC740" s="37"/>
      <c r="ESD740" s="37"/>
      <c r="ESE740" s="37"/>
      <c r="ESF740" s="37"/>
      <c r="ESG740" s="37"/>
      <c r="ESH740" s="37"/>
      <c r="ESI740" s="37"/>
      <c r="ESJ740" s="37"/>
      <c r="ESK740" s="37"/>
      <c r="ESL740" s="37"/>
      <c r="ESM740" s="37"/>
      <c r="ESN740" s="37"/>
      <c r="ESO740" s="37"/>
      <c r="ESP740" s="37"/>
      <c r="ESQ740" s="37"/>
      <c r="ESR740" s="37"/>
      <c r="ESS740" s="37"/>
      <c r="EST740" s="37"/>
      <c r="ESU740" s="37"/>
      <c r="ESV740" s="37"/>
      <c r="ESW740" s="37"/>
      <c r="ESX740" s="37"/>
      <c r="ESY740" s="37"/>
      <c r="ESZ740" s="37"/>
      <c r="ETA740" s="37"/>
      <c r="ETB740" s="37"/>
      <c r="ETC740" s="37"/>
      <c r="ETD740" s="37"/>
      <c r="ETE740" s="37"/>
      <c r="ETF740" s="37"/>
      <c r="ETG740" s="37"/>
      <c r="ETH740" s="37"/>
      <c r="ETI740" s="37"/>
      <c r="ETJ740" s="37"/>
      <c r="ETK740" s="37"/>
      <c r="ETL740" s="37"/>
      <c r="ETM740" s="37"/>
      <c r="ETN740" s="37"/>
      <c r="ETO740" s="37"/>
      <c r="ETP740" s="37"/>
      <c r="ETQ740" s="37"/>
      <c r="ETR740" s="37"/>
      <c r="ETS740" s="37"/>
      <c r="ETT740" s="37"/>
      <c r="ETU740" s="37"/>
      <c r="ETV740" s="37"/>
      <c r="ETW740" s="37"/>
      <c r="ETX740" s="37"/>
      <c r="ETY740" s="37"/>
      <c r="ETZ740" s="37"/>
      <c r="EUA740" s="37"/>
      <c r="EUB740" s="37"/>
      <c r="EUC740" s="37"/>
      <c r="EUD740" s="37"/>
      <c r="EUE740" s="37"/>
      <c r="EUF740" s="37"/>
      <c r="EUG740" s="37"/>
      <c r="EUH740" s="37"/>
      <c r="EUI740" s="37"/>
      <c r="EUJ740" s="37"/>
      <c r="EUK740" s="37"/>
      <c r="EUL740" s="37"/>
      <c r="EUM740" s="37"/>
      <c r="EUN740" s="37"/>
      <c r="EUO740" s="37"/>
      <c r="EUP740" s="37"/>
      <c r="EUQ740" s="37"/>
      <c r="EUR740" s="37"/>
      <c r="EUS740" s="37"/>
      <c r="EUT740" s="37"/>
      <c r="EUU740" s="37"/>
      <c r="EUV740" s="37"/>
      <c r="EUW740" s="37"/>
      <c r="EUX740" s="37"/>
      <c r="EUY740" s="37"/>
      <c r="EUZ740" s="37"/>
      <c r="EVA740" s="37"/>
      <c r="EVB740" s="37"/>
      <c r="EVC740" s="37"/>
      <c r="EVD740" s="37"/>
      <c r="EVE740" s="37"/>
      <c r="EVF740" s="37"/>
      <c r="EVG740" s="37"/>
      <c r="EVH740" s="37"/>
      <c r="EVI740" s="37"/>
      <c r="EVJ740" s="37"/>
      <c r="EVK740" s="37"/>
      <c r="EVL740" s="37"/>
      <c r="EVM740" s="37"/>
      <c r="EVN740" s="37"/>
      <c r="EVO740" s="37"/>
      <c r="EVP740" s="37"/>
      <c r="EVQ740" s="37"/>
      <c r="EVR740" s="37"/>
      <c r="EVS740" s="37"/>
      <c r="EVT740" s="37"/>
      <c r="EVU740" s="37"/>
      <c r="EVV740" s="37"/>
      <c r="EVW740" s="37"/>
      <c r="EVX740" s="37"/>
      <c r="EVY740" s="37"/>
      <c r="EVZ740" s="37"/>
      <c r="EWA740" s="37"/>
      <c r="EWB740" s="37"/>
      <c r="EWC740" s="37"/>
      <c r="EWD740" s="37"/>
      <c r="EWE740" s="37"/>
      <c r="EWF740" s="37"/>
      <c r="EWG740" s="37"/>
      <c r="EWH740" s="37"/>
      <c r="EWI740" s="37"/>
      <c r="EWJ740" s="37"/>
      <c r="EWK740" s="37"/>
      <c r="EWL740" s="37"/>
      <c r="EWM740" s="37"/>
      <c r="EWN740" s="37"/>
      <c r="EWO740" s="37"/>
      <c r="EWP740" s="37"/>
      <c r="EWQ740" s="37"/>
      <c r="EWR740" s="37"/>
      <c r="EWS740" s="37"/>
      <c r="EWT740" s="37"/>
      <c r="EWU740" s="37"/>
      <c r="EWV740" s="37"/>
      <c r="EWW740" s="37"/>
      <c r="EWX740" s="37"/>
      <c r="EWY740" s="37"/>
      <c r="EWZ740" s="37"/>
      <c r="EXA740" s="37"/>
      <c r="EXB740" s="37"/>
      <c r="EXC740" s="37"/>
      <c r="EXD740" s="37"/>
      <c r="EXE740" s="37"/>
      <c r="EXF740" s="37"/>
      <c r="EXG740" s="37"/>
      <c r="EXH740" s="37"/>
      <c r="EXI740" s="37"/>
      <c r="EXJ740" s="37"/>
      <c r="EXK740" s="37"/>
      <c r="EXL740" s="37"/>
      <c r="EXM740" s="37"/>
      <c r="EXN740" s="37"/>
      <c r="EXO740" s="37"/>
      <c r="EXP740" s="37"/>
      <c r="EXQ740" s="37"/>
      <c r="EXR740" s="37"/>
      <c r="EXS740" s="37"/>
      <c r="EXT740" s="37"/>
      <c r="EXU740" s="37"/>
      <c r="EXV740" s="37"/>
      <c r="EXW740" s="37"/>
      <c r="EXX740" s="37"/>
      <c r="EXY740" s="37"/>
      <c r="EXZ740" s="37"/>
      <c r="EYA740" s="37"/>
      <c r="EYB740" s="37"/>
      <c r="EYC740" s="37"/>
      <c r="EYD740" s="37"/>
      <c r="EYE740" s="37"/>
      <c r="EYF740" s="37"/>
      <c r="EYG740" s="37"/>
      <c r="EYH740" s="37"/>
      <c r="EYI740" s="37"/>
      <c r="EYJ740" s="37"/>
      <c r="EYK740" s="37"/>
      <c r="EYL740" s="37"/>
      <c r="EYM740" s="37"/>
      <c r="EYN740" s="37"/>
      <c r="EYO740" s="37"/>
      <c r="EYP740" s="37"/>
      <c r="EYQ740" s="37"/>
      <c r="EYR740" s="37"/>
      <c r="EYS740" s="37"/>
      <c r="EYT740" s="37"/>
      <c r="EYU740" s="37"/>
      <c r="EYV740" s="37"/>
      <c r="EYW740" s="37"/>
      <c r="EYX740" s="37"/>
      <c r="EYY740" s="37"/>
      <c r="EYZ740" s="37"/>
      <c r="EZA740" s="37"/>
      <c r="EZB740" s="37"/>
      <c r="EZC740" s="37"/>
      <c r="EZD740" s="37"/>
      <c r="EZE740" s="37"/>
      <c r="EZF740" s="37"/>
      <c r="EZG740" s="37"/>
      <c r="EZH740" s="37"/>
      <c r="EZI740" s="37"/>
      <c r="EZJ740" s="37"/>
      <c r="EZK740" s="37"/>
      <c r="EZL740" s="37"/>
      <c r="EZM740" s="37"/>
      <c r="EZN740" s="37"/>
      <c r="EZO740" s="37"/>
      <c r="EZP740" s="37"/>
      <c r="EZQ740" s="37"/>
      <c r="EZR740" s="37"/>
      <c r="EZS740" s="37"/>
      <c r="EZT740" s="37"/>
      <c r="EZU740" s="37"/>
      <c r="EZV740" s="37"/>
      <c r="EZW740" s="37"/>
      <c r="EZX740" s="37"/>
      <c r="EZY740" s="37"/>
      <c r="EZZ740" s="37"/>
      <c r="FAA740" s="37"/>
      <c r="FAB740" s="37"/>
      <c r="FAC740" s="37"/>
      <c r="FAD740" s="37"/>
      <c r="FAE740" s="37"/>
      <c r="FAF740" s="37"/>
      <c r="FAG740" s="37"/>
      <c r="FAH740" s="37"/>
      <c r="FAI740" s="37"/>
      <c r="FAJ740" s="37"/>
      <c r="FAK740" s="37"/>
      <c r="FAL740" s="37"/>
      <c r="FAM740" s="37"/>
      <c r="FAN740" s="37"/>
      <c r="FAO740" s="37"/>
      <c r="FAP740" s="37"/>
      <c r="FAQ740" s="37"/>
      <c r="FAR740" s="37"/>
      <c r="FAS740" s="37"/>
      <c r="FAT740" s="37"/>
      <c r="FAU740" s="37"/>
      <c r="FAV740" s="37"/>
      <c r="FAW740" s="37"/>
      <c r="FAX740" s="37"/>
      <c r="FAY740" s="37"/>
      <c r="FAZ740" s="37"/>
      <c r="FBA740" s="37"/>
      <c r="FBB740" s="37"/>
      <c r="FBC740" s="37"/>
      <c r="FBD740" s="37"/>
      <c r="FBE740" s="37"/>
      <c r="FBF740" s="37"/>
      <c r="FBG740" s="37"/>
      <c r="FBH740" s="37"/>
      <c r="FBI740" s="37"/>
      <c r="FBJ740" s="37"/>
      <c r="FBK740" s="37"/>
      <c r="FBL740" s="37"/>
      <c r="FBM740" s="37"/>
      <c r="FBN740" s="37"/>
      <c r="FBO740" s="37"/>
      <c r="FBP740" s="37"/>
      <c r="FBQ740" s="37"/>
      <c r="FBR740" s="37"/>
      <c r="FBS740" s="37"/>
      <c r="FBT740" s="37"/>
      <c r="FBU740" s="37"/>
      <c r="FBV740" s="37"/>
      <c r="FBW740" s="37"/>
      <c r="FBX740" s="37"/>
      <c r="FBY740" s="37"/>
      <c r="FBZ740" s="37"/>
      <c r="FCA740" s="37"/>
      <c r="FCB740" s="37"/>
      <c r="FCC740" s="37"/>
      <c r="FCD740" s="37"/>
      <c r="FCE740" s="37"/>
      <c r="FCF740" s="37"/>
      <c r="FCG740" s="37"/>
      <c r="FCH740" s="37"/>
      <c r="FCI740" s="37"/>
      <c r="FCJ740" s="37"/>
      <c r="FCK740" s="37"/>
      <c r="FCL740" s="37"/>
      <c r="FCM740" s="37"/>
      <c r="FCN740" s="37"/>
      <c r="FCO740" s="37"/>
      <c r="FCP740" s="37"/>
      <c r="FCQ740" s="37"/>
      <c r="FCR740" s="37"/>
      <c r="FCS740" s="37"/>
      <c r="FCT740" s="37"/>
      <c r="FCU740" s="37"/>
      <c r="FCV740" s="37"/>
      <c r="FCW740" s="37"/>
      <c r="FCX740" s="37"/>
      <c r="FCY740" s="37"/>
      <c r="FCZ740" s="37"/>
      <c r="FDA740" s="37"/>
      <c r="FDB740" s="37"/>
      <c r="FDC740" s="37"/>
      <c r="FDD740" s="37"/>
      <c r="FDE740" s="37"/>
      <c r="FDF740" s="37"/>
      <c r="FDG740" s="37"/>
      <c r="FDH740" s="37"/>
      <c r="FDI740" s="37"/>
      <c r="FDJ740" s="37"/>
      <c r="FDK740" s="37"/>
      <c r="FDL740" s="37"/>
      <c r="FDM740" s="37"/>
      <c r="FDN740" s="37"/>
      <c r="FDO740" s="37"/>
      <c r="FDP740" s="37"/>
      <c r="FDQ740" s="37"/>
      <c r="FDR740" s="37"/>
      <c r="FDS740" s="37"/>
      <c r="FDT740" s="37"/>
      <c r="FDU740" s="37"/>
      <c r="FDV740" s="37"/>
      <c r="FDW740" s="37"/>
      <c r="FDX740" s="37"/>
      <c r="FDY740" s="37"/>
      <c r="FDZ740" s="37"/>
      <c r="FEA740" s="37"/>
      <c r="FEB740" s="37"/>
      <c r="FEC740" s="37"/>
      <c r="FED740" s="37"/>
      <c r="FEE740" s="37"/>
      <c r="FEF740" s="37"/>
      <c r="FEG740" s="37"/>
      <c r="FEH740" s="37"/>
      <c r="FEI740" s="37"/>
      <c r="FEJ740" s="37"/>
      <c r="FEK740" s="37"/>
      <c r="FEL740" s="37"/>
      <c r="FEM740" s="37"/>
      <c r="FEN740" s="37"/>
      <c r="FEO740" s="37"/>
      <c r="FEP740" s="37"/>
      <c r="FEQ740" s="37"/>
      <c r="FER740" s="37"/>
      <c r="FES740" s="37"/>
      <c r="FET740" s="37"/>
      <c r="FEU740" s="37"/>
      <c r="FEV740" s="37"/>
      <c r="FEW740" s="37"/>
      <c r="FEX740" s="37"/>
      <c r="FEY740" s="37"/>
      <c r="FEZ740" s="37"/>
      <c r="FFA740" s="37"/>
      <c r="FFB740" s="37"/>
      <c r="FFC740" s="37"/>
      <c r="FFD740" s="37"/>
      <c r="FFE740" s="37"/>
      <c r="FFF740" s="37"/>
      <c r="FFG740" s="37"/>
      <c r="FFH740" s="37"/>
      <c r="FFI740" s="37"/>
      <c r="FFJ740" s="37"/>
      <c r="FFK740" s="37"/>
      <c r="FFL740" s="37"/>
      <c r="FFM740" s="37"/>
      <c r="FFN740" s="37"/>
      <c r="FFO740" s="37"/>
      <c r="FFP740" s="37"/>
      <c r="FFQ740" s="37"/>
      <c r="FFR740" s="37"/>
      <c r="FFS740" s="37"/>
      <c r="FFT740" s="37"/>
      <c r="FFU740" s="37"/>
      <c r="FFV740" s="37"/>
      <c r="FFW740" s="37"/>
      <c r="FFX740" s="37"/>
      <c r="FFY740" s="37"/>
      <c r="FFZ740" s="37"/>
      <c r="FGA740" s="37"/>
      <c r="FGB740" s="37"/>
      <c r="FGC740" s="37"/>
      <c r="FGD740" s="37"/>
      <c r="FGE740" s="37"/>
      <c r="FGF740" s="37"/>
      <c r="FGG740" s="37"/>
      <c r="FGH740" s="37"/>
      <c r="FGI740" s="37"/>
      <c r="FGJ740" s="37"/>
      <c r="FGK740" s="37"/>
      <c r="FGL740" s="37"/>
      <c r="FGM740" s="37"/>
      <c r="FGN740" s="37"/>
      <c r="FGO740" s="37"/>
      <c r="FGP740" s="37"/>
      <c r="FGQ740" s="37"/>
      <c r="FGR740" s="37"/>
      <c r="FGS740" s="37"/>
      <c r="FGT740" s="37"/>
      <c r="FGU740" s="37"/>
      <c r="FGV740" s="37"/>
      <c r="FGW740" s="37"/>
      <c r="FGX740" s="37"/>
      <c r="FGY740" s="37"/>
      <c r="FGZ740" s="37"/>
      <c r="FHA740" s="37"/>
      <c r="FHB740" s="37"/>
      <c r="FHC740" s="37"/>
      <c r="FHD740" s="37"/>
      <c r="FHE740" s="37"/>
      <c r="FHF740" s="37"/>
      <c r="FHG740" s="37"/>
      <c r="FHH740" s="37"/>
      <c r="FHI740" s="37"/>
      <c r="FHJ740" s="37"/>
      <c r="FHK740" s="37"/>
      <c r="FHL740" s="37"/>
      <c r="FHM740" s="37"/>
      <c r="FHN740" s="37"/>
      <c r="FHO740" s="37"/>
      <c r="FHP740" s="37"/>
      <c r="FHQ740" s="37"/>
      <c r="FHR740" s="37"/>
      <c r="FHS740" s="37"/>
      <c r="FHT740" s="37"/>
      <c r="FHU740" s="37"/>
      <c r="FHV740" s="37"/>
      <c r="FHW740" s="37"/>
      <c r="FHX740" s="37"/>
      <c r="FHY740" s="37"/>
      <c r="FHZ740" s="37"/>
      <c r="FIA740" s="37"/>
      <c r="FIB740" s="37"/>
      <c r="FIC740" s="37"/>
      <c r="FID740" s="37"/>
      <c r="FIE740" s="37"/>
      <c r="FIF740" s="37"/>
      <c r="FIG740" s="37"/>
      <c r="FIH740" s="37"/>
      <c r="FII740" s="37"/>
      <c r="FIJ740" s="37"/>
      <c r="FIK740" s="37"/>
      <c r="FIL740" s="37"/>
      <c r="FIM740" s="37"/>
      <c r="FIN740" s="37"/>
      <c r="FIO740" s="37"/>
      <c r="FIP740" s="37"/>
      <c r="FIQ740" s="37"/>
      <c r="FIR740" s="37"/>
      <c r="FIS740" s="37"/>
      <c r="FIT740" s="37"/>
      <c r="FIU740" s="37"/>
      <c r="FIV740" s="37"/>
      <c r="FIW740" s="37"/>
      <c r="FIX740" s="37"/>
      <c r="FIY740" s="37"/>
      <c r="FIZ740" s="37"/>
      <c r="FJA740" s="37"/>
      <c r="FJB740" s="37"/>
      <c r="FJC740" s="37"/>
      <c r="FJD740" s="37"/>
      <c r="FJE740" s="37"/>
      <c r="FJF740" s="37"/>
      <c r="FJG740" s="37"/>
      <c r="FJH740" s="37"/>
      <c r="FJI740" s="37"/>
      <c r="FJJ740" s="37"/>
      <c r="FJK740" s="37"/>
      <c r="FJL740" s="37"/>
      <c r="FJM740" s="37"/>
      <c r="FJN740" s="37"/>
      <c r="FJO740" s="37"/>
      <c r="FJP740" s="37"/>
      <c r="FJQ740" s="37"/>
      <c r="FJR740" s="37"/>
      <c r="FJS740" s="37"/>
      <c r="FJT740" s="37"/>
      <c r="FJU740" s="37"/>
      <c r="FJV740" s="37"/>
      <c r="FJW740" s="37"/>
      <c r="FJX740" s="37"/>
      <c r="FJY740" s="37"/>
      <c r="FJZ740" s="37"/>
      <c r="FKA740" s="37"/>
      <c r="FKB740" s="37"/>
      <c r="FKC740" s="37"/>
      <c r="FKD740" s="37"/>
      <c r="FKE740" s="37"/>
      <c r="FKF740" s="37"/>
      <c r="FKG740" s="37"/>
      <c r="FKH740" s="37"/>
      <c r="FKI740" s="37"/>
      <c r="FKJ740" s="37"/>
      <c r="FKK740" s="37"/>
      <c r="FKL740" s="37"/>
      <c r="FKM740" s="37"/>
      <c r="FKN740" s="37"/>
      <c r="FKO740" s="37"/>
      <c r="FKP740" s="37"/>
      <c r="FKQ740" s="37"/>
      <c r="FKR740" s="37"/>
      <c r="FKS740" s="37"/>
      <c r="FKT740" s="37"/>
      <c r="FKU740" s="37"/>
      <c r="FKV740" s="37"/>
      <c r="FKW740" s="37"/>
      <c r="FKX740" s="37"/>
      <c r="FKY740" s="37"/>
      <c r="FKZ740" s="37"/>
      <c r="FLA740" s="37"/>
      <c r="FLB740" s="37"/>
      <c r="FLC740" s="37"/>
      <c r="FLD740" s="37"/>
      <c r="FLE740" s="37"/>
      <c r="FLF740" s="37"/>
      <c r="FLG740" s="37"/>
      <c r="FLH740" s="37"/>
      <c r="FLI740" s="37"/>
      <c r="FLJ740" s="37"/>
      <c r="FLK740" s="37"/>
      <c r="FLL740" s="37"/>
      <c r="FLM740" s="37"/>
      <c r="FLN740" s="37"/>
      <c r="FLO740" s="37"/>
      <c r="FLP740" s="37"/>
      <c r="FLQ740" s="37"/>
      <c r="FLR740" s="37"/>
      <c r="FLS740" s="37"/>
      <c r="FLT740" s="37"/>
      <c r="FLU740" s="37"/>
      <c r="FLV740" s="37"/>
      <c r="FLW740" s="37"/>
      <c r="FLX740" s="37"/>
      <c r="FLY740" s="37"/>
      <c r="FLZ740" s="37"/>
      <c r="FMA740" s="37"/>
      <c r="FMB740" s="37"/>
      <c r="FMC740" s="37"/>
      <c r="FMD740" s="37"/>
      <c r="FME740" s="37"/>
      <c r="FMF740" s="37"/>
      <c r="FMG740" s="37"/>
      <c r="FMH740" s="37"/>
      <c r="FMI740" s="37"/>
      <c r="FMJ740" s="37"/>
      <c r="FMK740" s="37"/>
      <c r="FML740" s="37"/>
      <c r="FMM740" s="37"/>
      <c r="FMN740" s="37"/>
      <c r="FMO740" s="37"/>
      <c r="FMP740" s="37"/>
      <c r="FMQ740" s="37"/>
      <c r="FMR740" s="37"/>
      <c r="FMS740" s="37"/>
      <c r="FMT740" s="37"/>
      <c r="FMU740" s="37"/>
      <c r="FMV740" s="37"/>
      <c r="FMW740" s="37"/>
      <c r="FMX740" s="37"/>
      <c r="FMY740" s="37"/>
      <c r="FMZ740" s="37"/>
      <c r="FNA740" s="37"/>
      <c r="FNB740" s="37"/>
      <c r="FNC740" s="37"/>
      <c r="FND740" s="37"/>
      <c r="FNE740" s="37"/>
      <c r="FNF740" s="37"/>
      <c r="FNG740" s="37"/>
      <c r="FNH740" s="37"/>
      <c r="FNI740" s="37"/>
      <c r="FNJ740" s="37"/>
      <c r="FNK740" s="37"/>
      <c r="FNL740" s="37"/>
      <c r="FNM740" s="37"/>
      <c r="FNN740" s="37"/>
      <c r="FNO740" s="37"/>
      <c r="FNP740" s="37"/>
      <c r="FNQ740" s="37"/>
      <c r="FNR740" s="37"/>
      <c r="FNS740" s="37"/>
      <c r="FNT740" s="37"/>
      <c r="FNU740" s="37"/>
      <c r="FNV740" s="37"/>
      <c r="FNW740" s="37"/>
      <c r="FNX740" s="37"/>
      <c r="FNY740" s="37"/>
      <c r="FNZ740" s="37"/>
      <c r="FOA740" s="37"/>
      <c r="FOB740" s="37"/>
      <c r="FOC740" s="37"/>
      <c r="FOD740" s="37"/>
      <c r="FOE740" s="37"/>
      <c r="FOF740" s="37"/>
      <c r="FOG740" s="37"/>
      <c r="FOH740" s="37"/>
      <c r="FOI740" s="37"/>
      <c r="FOJ740" s="37"/>
      <c r="FOK740" s="37"/>
      <c r="FOL740" s="37"/>
      <c r="FOM740" s="37"/>
      <c r="FON740" s="37"/>
      <c r="FOO740" s="37"/>
      <c r="FOP740" s="37"/>
      <c r="FOQ740" s="37"/>
      <c r="FOR740" s="37"/>
      <c r="FOS740" s="37"/>
      <c r="FOT740" s="37"/>
      <c r="FOU740" s="37"/>
      <c r="FOV740" s="37"/>
      <c r="FOW740" s="37"/>
      <c r="FOX740" s="37"/>
      <c r="FOY740" s="37"/>
      <c r="FOZ740" s="37"/>
      <c r="FPA740" s="37"/>
      <c r="FPB740" s="37"/>
      <c r="FPC740" s="37"/>
      <c r="FPD740" s="37"/>
      <c r="FPE740" s="37"/>
      <c r="FPF740" s="37"/>
      <c r="FPG740" s="37"/>
      <c r="FPH740" s="37"/>
      <c r="FPI740" s="37"/>
      <c r="FPJ740" s="37"/>
      <c r="FPK740" s="37"/>
      <c r="FPL740" s="37"/>
      <c r="FPM740" s="37"/>
      <c r="FPN740" s="37"/>
      <c r="FPO740" s="37"/>
      <c r="FPP740" s="37"/>
      <c r="FPQ740" s="37"/>
      <c r="FPR740" s="37"/>
      <c r="FPS740" s="37"/>
      <c r="FPT740" s="37"/>
      <c r="FPU740" s="37"/>
      <c r="FPV740" s="37"/>
      <c r="FPW740" s="37"/>
      <c r="FPX740" s="37"/>
      <c r="FPY740" s="37"/>
      <c r="FPZ740" s="37"/>
      <c r="FQA740" s="37"/>
      <c r="FQB740" s="37"/>
      <c r="FQC740" s="37"/>
      <c r="FQD740" s="37"/>
      <c r="FQE740" s="37"/>
      <c r="FQF740" s="37"/>
      <c r="FQG740" s="37"/>
      <c r="FQH740" s="37"/>
      <c r="FQI740" s="37"/>
      <c r="FQJ740" s="37"/>
      <c r="FQK740" s="37"/>
      <c r="FQL740" s="37"/>
      <c r="FQM740" s="37"/>
      <c r="FQN740" s="37"/>
      <c r="FQO740" s="37"/>
      <c r="FQP740" s="37"/>
      <c r="FQQ740" s="37"/>
      <c r="FQR740" s="37"/>
      <c r="FQS740" s="37"/>
      <c r="FQT740" s="37"/>
      <c r="FQU740" s="37"/>
      <c r="FQV740" s="37"/>
      <c r="FQW740" s="37"/>
      <c r="FQX740" s="37"/>
      <c r="FQY740" s="37"/>
      <c r="FQZ740" s="37"/>
      <c r="FRA740" s="37"/>
      <c r="FRB740" s="37"/>
      <c r="FRC740" s="37"/>
      <c r="FRD740" s="37"/>
      <c r="FRE740" s="37"/>
      <c r="FRF740" s="37"/>
      <c r="FRG740" s="37"/>
      <c r="FRH740" s="37"/>
      <c r="FRI740" s="37"/>
      <c r="FRJ740" s="37"/>
      <c r="FRK740" s="37"/>
      <c r="FRL740" s="37"/>
      <c r="FRM740" s="37"/>
      <c r="FRN740" s="37"/>
      <c r="FRO740" s="37"/>
      <c r="FRP740" s="37"/>
      <c r="FRQ740" s="37"/>
      <c r="FRR740" s="37"/>
      <c r="FRS740" s="37"/>
      <c r="FRT740" s="37"/>
      <c r="FRU740" s="37"/>
      <c r="FRV740" s="37"/>
      <c r="FRW740" s="37"/>
      <c r="FRX740" s="37"/>
      <c r="FRY740" s="37"/>
      <c r="FRZ740" s="37"/>
      <c r="FSA740" s="37"/>
      <c r="FSB740" s="37"/>
      <c r="FSC740" s="37"/>
      <c r="FSD740" s="37"/>
      <c r="FSE740" s="37"/>
      <c r="FSF740" s="37"/>
      <c r="FSG740" s="37"/>
      <c r="FSH740" s="37"/>
      <c r="FSI740" s="37"/>
      <c r="FSJ740" s="37"/>
      <c r="FSK740" s="37"/>
      <c r="FSL740" s="37"/>
      <c r="FSM740" s="37"/>
      <c r="FSN740" s="37"/>
      <c r="FSO740" s="37"/>
      <c r="FSP740" s="37"/>
      <c r="FSQ740" s="37"/>
      <c r="FSR740" s="37"/>
      <c r="FSS740" s="37"/>
      <c r="FST740" s="37"/>
      <c r="FSU740" s="37"/>
      <c r="FSV740" s="37"/>
      <c r="FSW740" s="37"/>
      <c r="FSX740" s="37"/>
      <c r="FSY740" s="37"/>
      <c r="FSZ740" s="37"/>
      <c r="FTA740" s="37"/>
      <c r="FTB740" s="37"/>
      <c r="FTC740" s="37"/>
      <c r="FTD740" s="37"/>
      <c r="FTE740" s="37"/>
      <c r="FTF740" s="37"/>
      <c r="FTG740" s="37"/>
      <c r="FTH740" s="37"/>
      <c r="FTI740" s="37"/>
      <c r="FTJ740" s="37"/>
      <c r="FTK740" s="37"/>
      <c r="FTL740" s="37"/>
      <c r="FTM740" s="37"/>
      <c r="FTN740" s="37"/>
      <c r="FTO740" s="37"/>
      <c r="FTP740" s="37"/>
      <c r="FTQ740" s="37"/>
      <c r="FTR740" s="37"/>
      <c r="FTS740" s="37"/>
      <c r="FTT740" s="37"/>
      <c r="FTU740" s="37"/>
      <c r="FTV740" s="37"/>
      <c r="FTW740" s="37"/>
      <c r="FTX740" s="37"/>
      <c r="FTY740" s="37"/>
      <c r="FTZ740" s="37"/>
      <c r="FUA740" s="37"/>
      <c r="FUB740" s="37"/>
      <c r="FUC740" s="37"/>
      <c r="FUD740" s="37"/>
      <c r="FUE740" s="37"/>
      <c r="FUF740" s="37"/>
      <c r="FUG740" s="37"/>
      <c r="FUH740" s="37"/>
      <c r="FUI740" s="37"/>
      <c r="FUJ740" s="37"/>
      <c r="FUK740" s="37"/>
      <c r="FUL740" s="37"/>
      <c r="FUM740" s="37"/>
      <c r="FUN740" s="37"/>
      <c r="FUO740" s="37"/>
      <c r="FUP740" s="37"/>
      <c r="FUQ740" s="37"/>
      <c r="FUR740" s="37"/>
      <c r="FUS740" s="37"/>
      <c r="FUT740" s="37"/>
      <c r="FUU740" s="37"/>
      <c r="FUV740" s="37"/>
      <c r="FUW740" s="37"/>
      <c r="FUX740" s="37"/>
      <c r="FUY740" s="37"/>
      <c r="FUZ740" s="37"/>
      <c r="FVA740" s="37"/>
      <c r="FVB740" s="37"/>
      <c r="FVC740" s="37"/>
      <c r="FVD740" s="37"/>
      <c r="FVE740" s="37"/>
      <c r="FVF740" s="37"/>
      <c r="FVG740" s="37"/>
      <c r="FVH740" s="37"/>
      <c r="FVI740" s="37"/>
      <c r="FVJ740" s="37"/>
      <c r="FVK740" s="37"/>
      <c r="FVL740" s="37"/>
      <c r="FVM740" s="37"/>
      <c r="FVN740" s="37"/>
      <c r="FVO740" s="37"/>
      <c r="FVP740" s="37"/>
      <c r="FVQ740" s="37"/>
      <c r="FVR740" s="37"/>
      <c r="FVS740" s="37"/>
      <c r="FVT740" s="37"/>
      <c r="FVU740" s="37"/>
      <c r="FVV740" s="37"/>
      <c r="FVW740" s="37"/>
      <c r="FVX740" s="37"/>
      <c r="FVY740" s="37"/>
      <c r="FVZ740" s="37"/>
      <c r="FWA740" s="37"/>
      <c r="FWB740" s="37"/>
      <c r="FWC740" s="37"/>
      <c r="FWD740" s="37"/>
      <c r="FWE740" s="37"/>
      <c r="FWF740" s="37"/>
      <c r="FWG740" s="37"/>
      <c r="FWH740" s="37"/>
      <c r="FWI740" s="37"/>
      <c r="FWJ740" s="37"/>
      <c r="FWK740" s="37"/>
      <c r="FWL740" s="37"/>
      <c r="FWM740" s="37"/>
      <c r="FWN740" s="37"/>
      <c r="FWO740" s="37"/>
      <c r="FWP740" s="37"/>
      <c r="FWQ740" s="37"/>
      <c r="FWR740" s="37"/>
      <c r="FWS740" s="37"/>
      <c r="FWT740" s="37"/>
      <c r="FWU740" s="37"/>
      <c r="FWV740" s="37"/>
      <c r="FWW740" s="37"/>
      <c r="FWX740" s="37"/>
      <c r="FWY740" s="37"/>
      <c r="FWZ740" s="37"/>
      <c r="FXA740" s="37"/>
      <c r="FXB740" s="37"/>
      <c r="FXC740" s="37"/>
      <c r="FXD740" s="37"/>
      <c r="FXE740" s="37"/>
      <c r="FXF740" s="37"/>
      <c r="FXG740" s="37"/>
      <c r="FXH740" s="37"/>
      <c r="FXI740" s="37"/>
      <c r="FXJ740" s="37"/>
      <c r="FXK740" s="37"/>
      <c r="FXL740" s="37"/>
      <c r="FXM740" s="37"/>
      <c r="FXN740" s="37"/>
      <c r="FXO740" s="37"/>
      <c r="FXP740" s="37"/>
      <c r="FXQ740" s="37"/>
      <c r="FXR740" s="37"/>
      <c r="FXS740" s="37"/>
      <c r="FXT740" s="37"/>
      <c r="FXU740" s="37"/>
      <c r="FXV740" s="37"/>
      <c r="FXW740" s="37"/>
      <c r="FXX740" s="37"/>
      <c r="FXY740" s="37"/>
      <c r="FXZ740" s="37"/>
      <c r="FYA740" s="37"/>
      <c r="FYB740" s="37"/>
      <c r="FYC740" s="37"/>
      <c r="FYD740" s="37"/>
      <c r="FYE740" s="37"/>
      <c r="FYF740" s="37"/>
      <c r="FYG740" s="37"/>
      <c r="FYH740" s="37"/>
      <c r="FYI740" s="37"/>
      <c r="FYJ740" s="37"/>
      <c r="FYK740" s="37"/>
      <c r="FYL740" s="37"/>
      <c r="FYM740" s="37"/>
      <c r="FYN740" s="37"/>
      <c r="FYO740" s="37"/>
      <c r="FYP740" s="37"/>
      <c r="FYQ740" s="37"/>
      <c r="FYR740" s="37"/>
      <c r="FYS740" s="37"/>
      <c r="FYT740" s="37"/>
      <c r="FYU740" s="37"/>
      <c r="FYV740" s="37"/>
      <c r="FYW740" s="37"/>
      <c r="FYX740" s="37"/>
      <c r="FYY740" s="37"/>
      <c r="FYZ740" s="37"/>
      <c r="FZA740" s="37"/>
      <c r="FZB740" s="37"/>
      <c r="FZC740" s="37"/>
      <c r="FZD740" s="37"/>
      <c r="FZE740" s="37"/>
      <c r="FZF740" s="37"/>
      <c r="FZG740" s="37"/>
      <c r="FZH740" s="37"/>
      <c r="FZI740" s="37"/>
      <c r="FZJ740" s="37"/>
      <c r="FZK740" s="37"/>
      <c r="FZL740" s="37"/>
      <c r="FZM740" s="37"/>
      <c r="FZN740" s="37"/>
      <c r="FZO740" s="37"/>
      <c r="FZP740" s="37"/>
      <c r="FZQ740" s="37"/>
      <c r="FZR740" s="37"/>
      <c r="FZS740" s="37"/>
      <c r="FZT740" s="37"/>
      <c r="FZU740" s="37"/>
      <c r="FZV740" s="37"/>
      <c r="FZW740" s="37"/>
      <c r="FZX740" s="37"/>
      <c r="FZY740" s="37"/>
      <c r="FZZ740" s="37"/>
      <c r="GAA740" s="37"/>
      <c r="GAB740" s="37"/>
      <c r="GAC740" s="37"/>
      <c r="GAD740" s="37"/>
      <c r="GAE740" s="37"/>
      <c r="GAF740" s="37"/>
      <c r="GAG740" s="37"/>
      <c r="GAH740" s="37"/>
      <c r="GAI740" s="37"/>
      <c r="GAJ740" s="37"/>
      <c r="GAK740" s="37"/>
      <c r="GAL740" s="37"/>
      <c r="GAM740" s="37"/>
      <c r="GAN740" s="37"/>
      <c r="GAO740" s="37"/>
      <c r="GAP740" s="37"/>
      <c r="GAQ740" s="37"/>
      <c r="GAR740" s="37"/>
      <c r="GAS740" s="37"/>
      <c r="GAT740" s="37"/>
      <c r="GAU740" s="37"/>
      <c r="GAV740" s="37"/>
      <c r="GAW740" s="37"/>
      <c r="GAX740" s="37"/>
      <c r="GAY740" s="37"/>
      <c r="GAZ740" s="37"/>
      <c r="GBA740" s="37"/>
      <c r="GBB740" s="37"/>
      <c r="GBC740" s="37"/>
      <c r="GBD740" s="37"/>
      <c r="GBE740" s="37"/>
      <c r="GBF740" s="37"/>
      <c r="GBG740" s="37"/>
      <c r="GBH740" s="37"/>
      <c r="GBI740" s="37"/>
      <c r="GBJ740" s="37"/>
      <c r="GBK740" s="37"/>
      <c r="GBL740" s="37"/>
      <c r="GBM740" s="37"/>
      <c r="GBN740" s="37"/>
      <c r="GBO740" s="37"/>
      <c r="GBP740" s="37"/>
      <c r="GBQ740" s="37"/>
      <c r="GBR740" s="37"/>
      <c r="GBS740" s="37"/>
      <c r="GBT740" s="37"/>
      <c r="GBU740" s="37"/>
      <c r="GBV740" s="37"/>
      <c r="GBW740" s="37"/>
      <c r="GBX740" s="37"/>
      <c r="GBY740" s="37"/>
      <c r="GBZ740" s="37"/>
      <c r="GCA740" s="37"/>
      <c r="GCB740" s="37"/>
      <c r="GCC740" s="37"/>
      <c r="GCD740" s="37"/>
      <c r="GCE740" s="37"/>
      <c r="GCF740" s="37"/>
      <c r="GCG740" s="37"/>
      <c r="GCH740" s="37"/>
      <c r="GCI740" s="37"/>
      <c r="GCJ740" s="37"/>
      <c r="GCK740" s="37"/>
      <c r="GCL740" s="37"/>
      <c r="GCM740" s="37"/>
      <c r="GCN740" s="37"/>
      <c r="GCO740" s="37"/>
      <c r="GCP740" s="37"/>
      <c r="GCQ740" s="37"/>
      <c r="GCR740" s="37"/>
      <c r="GCS740" s="37"/>
      <c r="GCT740" s="37"/>
      <c r="GCU740" s="37"/>
      <c r="GCV740" s="37"/>
      <c r="GCW740" s="37"/>
      <c r="GCX740" s="37"/>
      <c r="GCY740" s="37"/>
      <c r="GCZ740" s="37"/>
      <c r="GDA740" s="37"/>
      <c r="GDB740" s="37"/>
      <c r="GDC740" s="37"/>
      <c r="GDD740" s="37"/>
      <c r="GDE740" s="37"/>
      <c r="GDF740" s="37"/>
      <c r="GDG740" s="37"/>
      <c r="GDH740" s="37"/>
      <c r="GDI740" s="37"/>
      <c r="GDJ740" s="37"/>
      <c r="GDK740" s="37"/>
      <c r="GDL740" s="37"/>
      <c r="GDM740" s="37"/>
      <c r="GDN740" s="37"/>
      <c r="GDO740" s="37"/>
      <c r="GDP740" s="37"/>
      <c r="GDQ740" s="37"/>
      <c r="GDR740" s="37"/>
      <c r="GDS740" s="37"/>
      <c r="GDT740" s="37"/>
      <c r="GDU740" s="37"/>
      <c r="GDV740" s="37"/>
      <c r="GDW740" s="37"/>
      <c r="GDX740" s="37"/>
    </row>
    <row r="741" spans="1:4860" s="38" customFormat="1" x14ac:dyDescent="0.25">
      <c r="A741" s="102">
        <v>735</v>
      </c>
      <c r="B741" s="55" t="s">
        <v>921</v>
      </c>
      <c r="C741" s="55" t="s">
        <v>898</v>
      </c>
      <c r="D741" s="55" t="s">
        <v>338</v>
      </c>
      <c r="E741" s="55" t="s">
        <v>183</v>
      </c>
      <c r="F741" s="56" t="s">
        <v>902</v>
      </c>
      <c r="G741" s="57">
        <v>16000</v>
      </c>
      <c r="H741" s="129">
        <v>0</v>
      </c>
      <c r="I741" s="59">
        <v>25</v>
      </c>
      <c r="J741" s="128">
        <v>459.2</v>
      </c>
      <c r="K741" s="114">
        <f t="shared" si="117"/>
        <v>1136</v>
      </c>
      <c r="L741" s="73">
        <f t="shared" si="118"/>
        <v>176.00000000000003</v>
      </c>
      <c r="M741" s="127">
        <v>486.4</v>
      </c>
      <c r="N741" s="71">
        <f t="shared" si="119"/>
        <v>1134.4000000000001</v>
      </c>
      <c r="O741" s="59"/>
      <c r="P741" s="71">
        <f t="shared" si="120"/>
        <v>945.59999999999991</v>
      </c>
      <c r="Q741" s="59">
        <f t="shared" si="121"/>
        <v>970.59999999999991</v>
      </c>
      <c r="R741" s="71">
        <f t="shared" si="122"/>
        <v>2446.4</v>
      </c>
      <c r="S741" s="71">
        <f t="shared" si="116"/>
        <v>15029.4</v>
      </c>
      <c r="T741" s="74" t="s">
        <v>44</v>
      </c>
      <c r="U741" s="37"/>
      <c r="V741" s="37"/>
      <c r="W741" s="37"/>
      <c r="X741" s="37"/>
      <c r="Y741" s="37"/>
      <c r="Z741" s="37"/>
      <c r="AA741" s="37"/>
      <c r="AB741" s="37"/>
      <c r="AC741" s="37"/>
      <c r="AD741" s="37"/>
      <c r="AE741" s="37"/>
      <c r="AF741" s="37"/>
      <c r="AG741" s="37"/>
      <c r="AH741" s="37"/>
      <c r="AI741" s="37"/>
      <c r="AJ741" s="37"/>
      <c r="AK741" s="37"/>
      <c r="AL741" s="37"/>
      <c r="AM741" s="37"/>
      <c r="AN741" s="37"/>
      <c r="AO741" s="37"/>
      <c r="AP741" s="37"/>
      <c r="AQ741" s="37"/>
      <c r="AR741" s="37"/>
      <c r="AS741" s="37"/>
      <c r="AT741" s="37"/>
      <c r="AU741" s="37"/>
      <c r="AV741" s="37"/>
      <c r="AW741" s="37"/>
      <c r="AX741" s="37"/>
      <c r="AY741" s="37"/>
      <c r="AZ741" s="37"/>
      <c r="BA741" s="37"/>
      <c r="BB741" s="37"/>
      <c r="BC741" s="37"/>
      <c r="BD741" s="37"/>
      <c r="BE741" s="37"/>
      <c r="BF741" s="37"/>
      <c r="BG741" s="37"/>
      <c r="BH741" s="37"/>
      <c r="BI741" s="37"/>
      <c r="BJ741" s="37"/>
      <c r="BK741" s="37"/>
      <c r="BL741" s="37"/>
      <c r="BM741" s="37"/>
      <c r="BN741" s="37"/>
      <c r="BO741" s="37"/>
      <c r="BP741" s="37"/>
      <c r="BQ741" s="37"/>
      <c r="BR741" s="37"/>
      <c r="BS741" s="37"/>
      <c r="BT741" s="37"/>
      <c r="BU741" s="37"/>
      <c r="BV741" s="37"/>
      <c r="BW741" s="37"/>
      <c r="BX741" s="37"/>
      <c r="BY741" s="37"/>
      <c r="BZ741" s="37"/>
      <c r="CA741" s="37"/>
      <c r="CB741" s="37"/>
      <c r="CC741" s="37"/>
      <c r="CD741" s="37"/>
      <c r="CE741" s="37"/>
      <c r="CF741" s="37"/>
      <c r="CG741" s="37"/>
      <c r="CH741" s="37"/>
      <c r="CI741" s="37"/>
      <c r="CJ741" s="37"/>
      <c r="CK741" s="37"/>
      <c r="CL741" s="37"/>
      <c r="CM741" s="37"/>
      <c r="CN741" s="37"/>
      <c r="CO741" s="37"/>
      <c r="CP741" s="37"/>
      <c r="CQ741" s="37"/>
      <c r="CR741" s="37"/>
      <c r="CS741" s="37"/>
      <c r="CT741" s="37"/>
      <c r="CU741" s="37"/>
      <c r="CV741" s="37"/>
      <c r="CW741" s="37"/>
      <c r="CX741" s="37"/>
      <c r="CY741" s="37"/>
      <c r="CZ741" s="37"/>
      <c r="DA741" s="37"/>
      <c r="DB741" s="37"/>
      <c r="DC741" s="37"/>
      <c r="DD741" s="37"/>
      <c r="DE741" s="37"/>
      <c r="DF741" s="37"/>
      <c r="DG741" s="37"/>
      <c r="DH741" s="37"/>
      <c r="DI741" s="37"/>
      <c r="DJ741" s="37"/>
      <c r="DK741" s="37"/>
      <c r="DL741" s="37"/>
      <c r="DM741" s="37"/>
      <c r="DN741" s="37"/>
      <c r="DO741" s="37"/>
      <c r="DP741" s="37"/>
      <c r="DQ741" s="37"/>
      <c r="DR741" s="37"/>
      <c r="DS741" s="37"/>
      <c r="DT741" s="37"/>
      <c r="DU741" s="37"/>
      <c r="DV741" s="37"/>
      <c r="DW741" s="37"/>
      <c r="DX741" s="37"/>
      <c r="DY741" s="37"/>
      <c r="DZ741" s="37"/>
      <c r="EA741" s="37"/>
      <c r="EB741" s="37"/>
      <c r="EC741" s="37"/>
      <c r="ED741" s="37"/>
      <c r="EE741" s="37"/>
      <c r="EF741" s="37"/>
      <c r="EG741" s="37"/>
      <c r="EH741" s="37"/>
      <c r="EI741" s="37"/>
      <c r="EJ741" s="37"/>
      <c r="EK741" s="37"/>
      <c r="EL741" s="37"/>
      <c r="EM741" s="37"/>
      <c r="EN741" s="37"/>
      <c r="EO741" s="37"/>
      <c r="EP741" s="37"/>
      <c r="EQ741" s="37"/>
      <c r="ER741" s="37"/>
      <c r="ES741" s="37"/>
      <c r="ET741" s="37"/>
      <c r="EU741" s="37"/>
      <c r="EV741" s="37"/>
      <c r="EW741" s="37"/>
      <c r="EX741" s="37"/>
      <c r="EY741" s="37"/>
      <c r="EZ741" s="37"/>
      <c r="FA741" s="37"/>
      <c r="FB741" s="37"/>
      <c r="FC741" s="37"/>
      <c r="FD741" s="37"/>
      <c r="FE741" s="37"/>
      <c r="FF741" s="37"/>
      <c r="FG741" s="37"/>
      <c r="FH741" s="37"/>
      <c r="FI741" s="37"/>
      <c r="FJ741" s="37"/>
      <c r="FK741" s="37"/>
      <c r="FL741" s="37"/>
      <c r="FM741" s="37"/>
      <c r="FN741" s="37"/>
      <c r="FO741" s="37"/>
      <c r="FP741" s="37"/>
      <c r="FQ741" s="37"/>
      <c r="FR741" s="37"/>
      <c r="FS741" s="37"/>
      <c r="FT741" s="37"/>
      <c r="FU741" s="37"/>
      <c r="FV741" s="37"/>
      <c r="FW741" s="37"/>
      <c r="FX741" s="37"/>
      <c r="FY741" s="37"/>
      <c r="FZ741" s="37"/>
      <c r="GA741" s="37"/>
      <c r="GB741" s="37"/>
      <c r="GC741" s="37"/>
      <c r="GD741" s="37"/>
      <c r="GE741" s="37"/>
      <c r="GF741" s="37"/>
      <c r="GG741" s="37"/>
      <c r="GH741" s="37"/>
      <c r="GI741" s="37"/>
      <c r="GJ741" s="37"/>
      <c r="GK741" s="37"/>
      <c r="GL741" s="37"/>
      <c r="GM741" s="37"/>
      <c r="GN741" s="37"/>
      <c r="GO741" s="37"/>
      <c r="GP741" s="37"/>
      <c r="GQ741" s="37"/>
      <c r="GR741" s="37"/>
      <c r="GS741" s="37"/>
      <c r="GT741" s="37"/>
      <c r="GU741" s="37"/>
      <c r="GV741" s="37"/>
      <c r="GW741" s="37"/>
      <c r="GX741" s="37"/>
      <c r="GY741" s="37"/>
      <c r="GZ741" s="37"/>
      <c r="HA741" s="37"/>
      <c r="HB741" s="37"/>
      <c r="HC741" s="37"/>
      <c r="HD741" s="37"/>
      <c r="HE741" s="37"/>
      <c r="HF741" s="37"/>
      <c r="HG741" s="37"/>
      <c r="HH741" s="37"/>
      <c r="HI741" s="37"/>
      <c r="HJ741" s="37"/>
      <c r="HK741" s="37"/>
      <c r="HL741" s="37"/>
      <c r="HM741" s="37"/>
      <c r="HN741" s="37"/>
      <c r="HO741" s="37"/>
      <c r="HP741" s="37"/>
      <c r="HQ741" s="37"/>
      <c r="HR741" s="37"/>
      <c r="HS741" s="37"/>
      <c r="HT741" s="37"/>
      <c r="HU741" s="37"/>
      <c r="HV741" s="37"/>
      <c r="HW741" s="37"/>
      <c r="HX741" s="37"/>
      <c r="HY741" s="37"/>
      <c r="HZ741" s="37"/>
      <c r="IA741" s="37"/>
      <c r="IB741" s="37"/>
      <c r="IC741" s="37"/>
      <c r="ID741" s="37"/>
      <c r="IE741" s="37"/>
      <c r="IF741" s="37"/>
      <c r="IG741" s="37"/>
      <c r="IH741" s="37"/>
      <c r="II741" s="37"/>
      <c r="IJ741" s="37"/>
      <c r="IK741" s="37"/>
      <c r="IL741" s="37"/>
      <c r="IM741" s="37"/>
      <c r="IN741" s="37"/>
      <c r="IO741" s="37"/>
      <c r="IP741" s="37"/>
      <c r="IQ741" s="37"/>
      <c r="IR741" s="37"/>
      <c r="IS741" s="37"/>
      <c r="IT741" s="37"/>
      <c r="IU741" s="37"/>
      <c r="IV741" s="37"/>
      <c r="IW741" s="37"/>
      <c r="IX741" s="37"/>
      <c r="IY741" s="37"/>
      <c r="IZ741" s="37"/>
      <c r="JA741" s="37"/>
      <c r="JB741" s="37"/>
      <c r="JC741" s="37"/>
      <c r="JD741" s="37"/>
      <c r="JE741" s="37"/>
      <c r="JF741" s="37"/>
      <c r="JG741" s="37"/>
      <c r="JH741" s="37"/>
      <c r="JI741" s="37"/>
      <c r="JJ741" s="37"/>
      <c r="JK741" s="37"/>
      <c r="JL741" s="37"/>
      <c r="JM741" s="37"/>
      <c r="JN741" s="37"/>
      <c r="JO741" s="37"/>
      <c r="JP741" s="37"/>
      <c r="JQ741" s="37"/>
      <c r="JR741" s="37"/>
      <c r="JS741" s="37"/>
      <c r="JT741" s="37"/>
      <c r="JU741" s="37"/>
      <c r="JV741" s="37"/>
      <c r="JW741" s="37"/>
      <c r="JX741" s="37"/>
      <c r="JY741" s="37"/>
      <c r="JZ741" s="37"/>
      <c r="KA741" s="37"/>
      <c r="KB741" s="37"/>
      <c r="KC741" s="37"/>
      <c r="KD741" s="37"/>
      <c r="KE741" s="37"/>
      <c r="KF741" s="37"/>
      <c r="KG741" s="37"/>
      <c r="KH741" s="37"/>
      <c r="KI741" s="37"/>
      <c r="KJ741" s="37"/>
      <c r="KK741" s="37"/>
      <c r="KL741" s="37"/>
      <c r="KM741" s="37"/>
      <c r="KN741" s="37"/>
      <c r="KO741" s="37"/>
      <c r="KP741" s="37"/>
      <c r="KQ741" s="37"/>
      <c r="KR741" s="37"/>
      <c r="KS741" s="37"/>
      <c r="KT741" s="37"/>
      <c r="KU741" s="37"/>
      <c r="KV741" s="37"/>
      <c r="KW741" s="37"/>
      <c r="KX741" s="37"/>
      <c r="KY741" s="37"/>
      <c r="KZ741" s="37"/>
      <c r="LA741" s="37"/>
      <c r="LB741" s="37"/>
      <c r="LC741" s="37"/>
      <c r="LD741" s="37"/>
      <c r="LE741" s="37"/>
      <c r="LF741" s="37"/>
      <c r="LG741" s="37"/>
      <c r="LH741" s="37"/>
      <c r="LI741" s="37"/>
      <c r="LJ741" s="37"/>
      <c r="LK741" s="37"/>
      <c r="LL741" s="37"/>
      <c r="LM741" s="37"/>
      <c r="LN741" s="37"/>
      <c r="LO741" s="37"/>
      <c r="LP741" s="37"/>
      <c r="LQ741" s="37"/>
      <c r="LR741" s="37"/>
      <c r="LS741" s="37"/>
      <c r="LT741" s="37"/>
      <c r="LU741" s="37"/>
      <c r="LV741" s="37"/>
      <c r="LW741" s="37"/>
      <c r="LX741" s="37"/>
      <c r="LY741" s="37"/>
      <c r="LZ741" s="37"/>
      <c r="MA741" s="37"/>
      <c r="MB741" s="37"/>
      <c r="MC741" s="37"/>
      <c r="MD741" s="37"/>
      <c r="ME741" s="37"/>
      <c r="MF741" s="37"/>
      <c r="MG741" s="37"/>
      <c r="MH741" s="37"/>
      <c r="MI741" s="37"/>
      <c r="MJ741" s="37"/>
      <c r="MK741" s="37"/>
      <c r="ML741" s="37"/>
      <c r="MM741" s="37"/>
      <c r="MN741" s="37"/>
      <c r="MO741" s="37"/>
      <c r="MP741" s="37"/>
      <c r="MQ741" s="37"/>
      <c r="MR741" s="37"/>
      <c r="MS741" s="37"/>
      <c r="MT741" s="37"/>
      <c r="MU741" s="37"/>
      <c r="MV741" s="37"/>
      <c r="MW741" s="37"/>
      <c r="MX741" s="37"/>
      <c r="MY741" s="37"/>
      <c r="MZ741" s="37"/>
      <c r="NA741" s="37"/>
      <c r="NB741" s="37"/>
      <c r="NC741" s="37"/>
      <c r="ND741" s="37"/>
      <c r="NE741" s="37"/>
      <c r="NF741" s="37"/>
      <c r="NG741" s="37"/>
      <c r="NH741" s="37"/>
      <c r="NI741" s="37"/>
      <c r="NJ741" s="37"/>
      <c r="NK741" s="37"/>
      <c r="NL741" s="37"/>
      <c r="NM741" s="37"/>
      <c r="NN741" s="37"/>
      <c r="NO741" s="37"/>
      <c r="NP741" s="37"/>
      <c r="NQ741" s="37"/>
      <c r="NR741" s="37"/>
      <c r="NS741" s="37"/>
      <c r="NT741" s="37"/>
      <c r="NU741" s="37"/>
      <c r="NV741" s="37"/>
      <c r="NW741" s="37"/>
      <c r="NX741" s="37"/>
      <c r="NY741" s="37"/>
      <c r="NZ741" s="37"/>
      <c r="OA741" s="37"/>
      <c r="OB741" s="37"/>
      <c r="OC741" s="37"/>
      <c r="OD741" s="37"/>
      <c r="OE741" s="37"/>
      <c r="OF741" s="37"/>
      <c r="OG741" s="37"/>
      <c r="OH741" s="37"/>
      <c r="OI741" s="37"/>
      <c r="OJ741" s="37"/>
      <c r="OK741" s="37"/>
      <c r="OL741" s="37"/>
      <c r="OM741" s="37"/>
      <c r="ON741" s="37"/>
      <c r="OO741" s="37"/>
      <c r="OP741" s="37"/>
      <c r="OQ741" s="37"/>
      <c r="OR741" s="37"/>
      <c r="OS741" s="37"/>
      <c r="OT741" s="37"/>
      <c r="OU741" s="37"/>
      <c r="OV741" s="37"/>
      <c r="OW741" s="37"/>
      <c r="OX741" s="37"/>
      <c r="OY741" s="37"/>
      <c r="OZ741" s="37"/>
      <c r="PA741" s="37"/>
      <c r="PB741" s="37"/>
      <c r="PC741" s="37"/>
      <c r="PD741" s="37"/>
      <c r="PE741" s="37"/>
      <c r="PF741" s="37"/>
      <c r="PG741" s="37"/>
      <c r="PH741" s="37"/>
      <c r="PI741" s="37"/>
      <c r="PJ741" s="37"/>
      <c r="PK741" s="37"/>
      <c r="PL741" s="37"/>
      <c r="PM741" s="37"/>
      <c r="PN741" s="37"/>
      <c r="PO741" s="37"/>
      <c r="PP741" s="37"/>
      <c r="PQ741" s="37"/>
      <c r="PR741" s="37"/>
      <c r="PS741" s="37"/>
      <c r="PT741" s="37"/>
      <c r="PU741" s="37"/>
      <c r="PV741" s="37"/>
      <c r="PW741" s="37"/>
      <c r="PX741" s="37"/>
      <c r="PY741" s="37"/>
      <c r="PZ741" s="37"/>
      <c r="QA741" s="37"/>
      <c r="QB741" s="37"/>
      <c r="QC741" s="37"/>
      <c r="QD741" s="37"/>
      <c r="QE741" s="37"/>
      <c r="QF741" s="37"/>
      <c r="QG741" s="37"/>
      <c r="QH741" s="37"/>
      <c r="QI741" s="37"/>
      <c r="QJ741" s="37"/>
      <c r="QK741" s="37"/>
      <c r="QL741" s="37"/>
      <c r="QM741" s="37"/>
      <c r="QN741" s="37"/>
      <c r="QO741" s="37"/>
      <c r="QP741" s="37"/>
      <c r="QQ741" s="37"/>
      <c r="QR741" s="37"/>
      <c r="QS741" s="37"/>
      <c r="QT741" s="37"/>
      <c r="QU741" s="37"/>
      <c r="QV741" s="37"/>
      <c r="QW741" s="37"/>
      <c r="QX741" s="37"/>
      <c r="QY741" s="37"/>
      <c r="QZ741" s="37"/>
      <c r="RA741" s="37"/>
      <c r="RB741" s="37"/>
      <c r="RC741" s="37"/>
      <c r="RD741" s="37"/>
      <c r="RE741" s="37"/>
      <c r="RF741" s="37"/>
      <c r="RG741" s="37"/>
      <c r="RH741" s="37"/>
      <c r="RI741" s="37"/>
      <c r="RJ741" s="37"/>
      <c r="RK741" s="37"/>
      <c r="RL741" s="37"/>
      <c r="RM741" s="37"/>
      <c r="RN741" s="37"/>
      <c r="RO741" s="37"/>
      <c r="RP741" s="37"/>
      <c r="RQ741" s="37"/>
      <c r="RR741" s="37"/>
      <c r="RS741" s="37"/>
      <c r="RT741" s="37"/>
      <c r="RU741" s="37"/>
      <c r="RV741" s="37"/>
      <c r="RW741" s="37"/>
      <c r="RX741" s="37"/>
      <c r="RY741" s="37"/>
      <c r="RZ741" s="37"/>
      <c r="SA741" s="37"/>
      <c r="SB741" s="37"/>
      <c r="SC741" s="37"/>
      <c r="SD741" s="37"/>
      <c r="SE741" s="37"/>
      <c r="SF741" s="37"/>
      <c r="SG741" s="37"/>
      <c r="SH741" s="37"/>
      <c r="SI741" s="37"/>
      <c r="SJ741" s="37"/>
      <c r="SK741" s="37"/>
      <c r="SL741" s="37"/>
      <c r="SM741" s="37"/>
      <c r="SN741" s="37"/>
      <c r="SO741" s="37"/>
      <c r="SP741" s="37"/>
      <c r="SQ741" s="37"/>
      <c r="SR741" s="37"/>
      <c r="SS741" s="37"/>
      <c r="ST741" s="37"/>
      <c r="SU741" s="37"/>
      <c r="SV741" s="37"/>
      <c r="SW741" s="37"/>
      <c r="SX741" s="37"/>
      <c r="SY741" s="37"/>
      <c r="SZ741" s="37"/>
      <c r="TA741" s="37"/>
      <c r="TB741" s="37"/>
      <c r="TC741" s="37"/>
      <c r="TD741" s="37"/>
      <c r="TE741" s="37"/>
      <c r="TF741" s="37"/>
      <c r="TG741" s="37"/>
      <c r="TH741" s="37"/>
      <c r="TI741" s="37"/>
      <c r="TJ741" s="37"/>
      <c r="TK741" s="37"/>
      <c r="TL741" s="37"/>
      <c r="TM741" s="37"/>
      <c r="TN741" s="37"/>
      <c r="TO741" s="37"/>
      <c r="TP741" s="37"/>
      <c r="TQ741" s="37"/>
      <c r="TR741" s="37"/>
      <c r="TS741" s="37"/>
      <c r="TT741" s="37"/>
      <c r="TU741" s="37"/>
      <c r="TV741" s="37"/>
      <c r="TW741" s="37"/>
      <c r="TX741" s="37"/>
      <c r="TY741" s="37"/>
      <c r="TZ741" s="37"/>
      <c r="UA741" s="37"/>
      <c r="UB741" s="37"/>
      <c r="UC741" s="37"/>
      <c r="UD741" s="37"/>
      <c r="UE741" s="37"/>
      <c r="UF741" s="37"/>
      <c r="UG741" s="37"/>
      <c r="UH741" s="37"/>
      <c r="UI741" s="37"/>
      <c r="UJ741" s="37"/>
      <c r="UK741" s="37"/>
      <c r="UL741" s="37"/>
      <c r="UM741" s="37"/>
      <c r="UN741" s="37"/>
      <c r="UO741" s="37"/>
      <c r="UP741" s="37"/>
      <c r="UQ741" s="37"/>
      <c r="UR741" s="37"/>
      <c r="US741" s="37"/>
      <c r="UT741" s="37"/>
      <c r="UU741" s="37"/>
      <c r="UV741" s="37"/>
      <c r="UW741" s="37"/>
      <c r="UX741" s="37"/>
      <c r="UY741" s="37"/>
      <c r="UZ741" s="37"/>
      <c r="VA741" s="37"/>
      <c r="VB741" s="37"/>
      <c r="VC741" s="37"/>
      <c r="VD741" s="37"/>
      <c r="VE741" s="37"/>
      <c r="VF741" s="37"/>
      <c r="VG741" s="37"/>
      <c r="VH741" s="37"/>
      <c r="VI741" s="37"/>
      <c r="VJ741" s="37"/>
      <c r="VK741" s="37"/>
      <c r="VL741" s="37"/>
      <c r="VM741" s="37"/>
      <c r="VN741" s="37"/>
      <c r="VO741" s="37"/>
      <c r="VP741" s="37"/>
      <c r="VQ741" s="37"/>
      <c r="VR741" s="37"/>
      <c r="VS741" s="37"/>
      <c r="VT741" s="37"/>
      <c r="VU741" s="37"/>
      <c r="VV741" s="37"/>
      <c r="VW741" s="37"/>
      <c r="VX741" s="37"/>
      <c r="VY741" s="37"/>
      <c r="VZ741" s="37"/>
      <c r="WA741" s="37"/>
      <c r="WB741" s="37"/>
      <c r="WC741" s="37"/>
      <c r="WD741" s="37"/>
      <c r="WE741" s="37"/>
      <c r="WF741" s="37"/>
      <c r="WG741" s="37"/>
      <c r="WH741" s="37"/>
      <c r="WI741" s="37"/>
      <c r="WJ741" s="37"/>
      <c r="WK741" s="37"/>
      <c r="WL741" s="37"/>
      <c r="WM741" s="37"/>
      <c r="WN741" s="37"/>
      <c r="WO741" s="37"/>
      <c r="WP741" s="37"/>
      <c r="WQ741" s="37"/>
      <c r="WR741" s="37"/>
      <c r="WS741" s="37"/>
      <c r="WT741" s="37"/>
      <c r="WU741" s="37"/>
      <c r="WV741" s="37"/>
      <c r="WW741" s="37"/>
      <c r="WX741" s="37"/>
      <c r="WY741" s="37"/>
      <c r="WZ741" s="37"/>
      <c r="XA741" s="37"/>
      <c r="XB741" s="37"/>
      <c r="XC741" s="37"/>
      <c r="XD741" s="37"/>
      <c r="XE741" s="37"/>
      <c r="XF741" s="37"/>
      <c r="XG741" s="37"/>
      <c r="XH741" s="37"/>
      <c r="XI741" s="37"/>
      <c r="XJ741" s="37"/>
      <c r="XK741" s="37"/>
      <c r="XL741" s="37"/>
      <c r="XM741" s="37"/>
      <c r="XN741" s="37"/>
      <c r="XO741" s="37"/>
      <c r="XP741" s="37"/>
      <c r="XQ741" s="37"/>
      <c r="XR741" s="37"/>
      <c r="XS741" s="37"/>
      <c r="XT741" s="37"/>
      <c r="XU741" s="37"/>
      <c r="XV741" s="37"/>
      <c r="XW741" s="37"/>
      <c r="XX741" s="37"/>
      <c r="XY741" s="37"/>
      <c r="XZ741" s="37"/>
      <c r="YA741" s="37"/>
      <c r="YB741" s="37"/>
      <c r="YC741" s="37"/>
      <c r="YD741" s="37"/>
      <c r="YE741" s="37"/>
      <c r="YF741" s="37"/>
      <c r="YG741" s="37"/>
      <c r="YH741" s="37"/>
      <c r="YI741" s="37"/>
      <c r="YJ741" s="37"/>
      <c r="YK741" s="37"/>
      <c r="YL741" s="37"/>
      <c r="YM741" s="37"/>
      <c r="YN741" s="37"/>
      <c r="YO741" s="37"/>
      <c r="YP741" s="37"/>
      <c r="YQ741" s="37"/>
      <c r="YR741" s="37"/>
      <c r="YS741" s="37"/>
      <c r="YT741" s="37"/>
      <c r="YU741" s="37"/>
      <c r="YV741" s="37"/>
      <c r="YW741" s="37"/>
      <c r="YX741" s="37"/>
      <c r="YY741" s="37"/>
      <c r="YZ741" s="37"/>
      <c r="ZA741" s="37"/>
      <c r="ZB741" s="37"/>
      <c r="ZC741" s="37"/>
      <c r="ZD741" s="37"/>
      <c r="ZE741" s="37"/>
      <c r="ZF741" s="37"/>
      <c r="ZG741" s="37"/>
      <c r="ZH741" s="37"/>
      <c r="ZI741" s="37"/>
      <c r="ZJ741" s="37"/>
      <c r="ZK741" s="37"/>
      <c r="ZL741" s="37"/>
      <c r="ZM741" s="37"/>
      <c r="ZN741" s="37"/>
      <c r="ZO741" s="37"/>
      <c r="ZP741" s="37"/>
      <c r="ZQ741" s="37"/>
      <c r="ZR741" s="37"/>
      <c r="ZS741" s="37"/>
      <c r="ZT741" s="37"/>
      <c r="ZU741" s="37"/>
      <c r="ZV741" s="37"/>
      <c r="ZW741" s="37"/>
      <c r="ZX741" s="37"/>
      <c r="ZY741" s="37"/>
      <c r="ZZ741" s="37"/>
      <c r="AAA741" s="37"/>
      <c r="AAB741" s="37"/>
      <c r="AAC741" s="37"/>
      <c r="AAD741" s="37"/>
      <c r="AAE741" s="37"/>
      <c r="AAF741" s="37"/>
      <c r="AAG741" s="37"/>
      <c r="AAH741" s="37"/>
      <c r="AAI741" s="37"/>
      <c r="AAJ741" s="37"/>
      <c r="AAK741" s="37"/>
      <c r="AAL741" s="37"/>
      <c r="AAM741" s="37"/>
      <c r="AAN741" s="37"/>
      <c r="AAO741" s="37"/>
      <c r="AAP741" s="37"/>
      <c r="AAQ741" s="37"/>
      <c r="AAR741" s="37"/>
      <c r="AAS741" s="37"/>
      <c r="AAT741" s="37"/>
      <c r="AAU741" s="37"/>
      <c r="AAV741" s="37"/>
      <c r="AAW741" s="37"/>
      <c r="AAX741" s="37"/>
      <c r="AAY741" s="37"/>
      <c r="AAZ741" s="37"/>
      <c r="ABA741" s="37"/>
      <c r="ABB741" s="37"/>
      <c r="ABC741" s="37"/>
      <c r="ABD741" s="37"/>
      <c r="ABE741" s="37"/>
      <c r="ABF741" s="37"/>
      <c r="ABG741" s="37"/>
      <c r="ABH741" s="37"/>
      <c r="ABI741" s="37"/>
      <c r="ABJ741" s="37"/>
      <c r="ABK741" s="37"/>
      <c r="ABL741" s="37"/>
      <c r="ABM741" s="37"/>
      <c r="ABN741" s="37"/>
      <c r="ABO741" s="37"/>
      <c r="ABP741" s="37"/>
      <c r="ABQ741" s="37"/>
      <c r="ABR741" s="37"/>
      <c r="ABS741" s="37"/>
      <c r="ABT741" s="37"/>
      <c r="ABU741" s="37"/>
      <c r="ABV741" s="37"/>
      <c r="ABW741" s="37"/>
      <c r="ABX741" s="37"/>
      <c r="ABY741" s="37"/>
      <c r="ABZ741" s="37"/>
      <c r="ACA741" s="37"/>
      <c r="ACB741" s="37"/>
      <c r="ACC741" s="37"/>
      <c r="ACD741" s="37"/>
      <c r="ACE741" s="37"/>
      <c r="ACF741" s="37"/>
      <c r="ACG741" s="37"/>
      <c r="ACH741" s="37"/>
      <c r="ACI741" s="37"/>
      <c r="ACJ741" s="37"/>
      <c r="ACK741" s="37"/>
      <c r="ACL741" s="37"/>
      <c r="ACM741" s="37"/>
      <c r="ACN741" s="37"/>
      <c r="ACO741" s="37"/>
      <c r="ACP741" s="37"/>
      <c r="ACQ741" s="37"/>
      <c r="ACR741" s="37"/>
      <c r="ACS741" s="37"/>
      <c r="ACT741" s="37"/>
      <c r="ACU741" s="37"/>
      <c r="ACV741" s="37"/>
      <c r="ACW741" s="37"/>
      <c r="ACX741" s="37"/>
      <c r="ACY741" s="37"/>
      <c r="ACZ741" s="37"/>
      <c r="ADA741" s="37"/>
      <c r="ADB741" s="37"/>
      <c r="ADC741" s="37"/>
      <c r="ADD741" s="37"/>
      <c r="ADE741" s="37"/>
      <c r="ADF741" s="37"/>
      <c r="ADG741" s="37"/>
      <c r="ADH741" s="37"/>
      <c r="ADI741" s="37"/>
      <c r="ADJ741" s="37"/>
      <c r="ADK741" s="37"/>
      <c r="ADL741" s="37"/>
      <c r="ADM741" s="37"/>
      <c r="ADN741" s="37"/>
      <c r="ADO741" s="37"/>
      <c r="ADP741" s="37"/>
      <c r="ADQ741" s="37"/>
      <c r="ADR741" s="37"/>
      <c r="ADS741" s="37"/>
      <c r="ADT741" s="37"/>
      <c r="ADU741" s="37"/>
      <c r="ADV741" s="37"/>
      <c r="ADW741" s="37"/>
      <c r="ADX741" s="37"/>
      <c r="ADY741" s="37"/>
      <c r="ADZ741" s="37"/>
      <c r="AEA741" s="37"/>
      <c r="AEB741" s="37"/>
      <c r="AEC741" s="37"/>
      <c r="AED741" s="37"/>
      <c r="AEE741" s="37"/>
      <c r="AEF741" s="37"/>
      <c r="AEG741" s="37"/>
      <c r="AEH741" s="37"/>
      <c r="AEI741" s="37"/>
      <c r="AEJ741" s="37"/>
      <c r="AEK741" s="37"/>
      <c r="AEL741" s="37"/>
      <c r="AEM741" s="37"/>
      <c r="AEN741" s="37"/>
      <c r="AEO741" s="37"/>
      <c r="AEP741" s="37"/>
      <c r="AEQ741" s="37"/>
      <c r="AER741" s="37"/>
      <c r="AES741" s="37"/>
      <c r="AET741" s="37"/>
      <c r="AEU741" s="37"/>
      <c r="AEV741" s="37"/>
      <c r="AEW741" s="37"/>
      <c r="AEX741" s="37"/>
      <c r="AEY741" s="37"/>
      <c r="AEZ741" s="37"/>
      <c r="AFA741" s="37"/>
      <c r="AFB741" s="37"/>
      <c r="AFC741" s="37"/>
      <c r="AFD741" s="37"/>
      <c r="AFE741" s="37"/>
      <c r="AFF741" s="37"/>
      <c r="AFG741" s="37"/>
      <c r="AFH741" s="37"/>
      <c r="AFI741" s="37"/>
      <c r="AFJ741" s="37"/>
      <c r="AFK741" s="37"/>
      <c r="AFL741" s="37"/>
      <c r="AFM741" s="37"/>
      <c r="AFN741" s="37"/>
      <c r="AFO741" s="37"/>
      <c r="AFP741" s="37"/>
      <c r="AFQ741" s="37"/>
      <c r="AFR741" s="37"/>
      <c r="AFS741" s="37"/>
      <c r="AFT741" s="37"/>
      <c r="AFU741" s="37"/>
      <c r="AFV741" s="37"/>
      <c r="AFW741" s="37"/>
      <c r="AFX741" s="37"/>
      <c r="AFY741" s="37"/>
      <c r="AFZ741" s="37"/>
      <c r="AGA741" s="37"/>
      <c r="AGB741" s="37"/>
      <c r="AGC741" s="37"/>
      <c r="AGD741" s="37"/>
      <c r="AGE741" s="37"/>
      <c r="AGF741" s="37"/>
      <c r="AGG741" s="37"/>
      <c r="AGH741" s="37"/>
      <c r="AGI741" s="37"/>
      <c r="AGJ741" s="37"/>
      <c r="AGK741" s="37"/>
      <c r="AGL741" s="37"/>
      <c r="AGM741" s="37"/>
      <c r="AGN741" s="37"/>
      <c r="AGO741" s="37"/>
      <c r="AGP741" s="37"/>
      <c r="AGQ741" s="37"/>
      <c r="AGR741" s="37"/>
      <c r="AGS741" s="37"/>
      <c r="AGT741" s="37"/>
      <c r="AGU741" s="37"/>
      <c r="AGV741" s="37"/>
      <c r="AGW741" s="37"/>
      <c r="AGX741" s="37"/>
      <c r="AGY741" s="37"/>
      <c r="AGZ741" s="37"/>
      <c r="AHA741" s="37"/>
      <c r="AHB741" s="37"/>
      <c r="AHC741" s="37"/>
      <c r="AHD741" s="37"/>
      <c r="AHE741" s="37"/>
      <c r="AHF741" s="37"/>
      <c r="AHG741" s="37"/>
      <c r="AHH741" s="37"/>
      <c r="AHI741" s="37"/>
      <c r="AHJ741" s="37"/>
      <c r="AHK741" s="37"/>
      <c r="AHL741" s="37"/>
      <c r="AHM741" s="37"/>
      <c r="AHN741" s="37"/>
      <c r="AHO741" s="37"/>
      <c r="AHP741" s="37"/>
      <c r="AHQ741" s="37"/>
      <c r="AHR741" s="37"/>
      <c r="AHS741" s="37"/>
      <c r="AHT741" s="37"/>
      <c r="AHU741" s="37"/>
      <c r="AHV741" s="37"/>
      <c r="AHW741" s="37"/>
      <c r="AHX741" s="37"/>
      <c r="AHY741" s="37"/>
      <c r="AHZ741" s="37"/>
      <c r="AIA741" s="37"/>
      <c r="AIB741" s="37"/>
      <c r="AIC741" s="37"/>
      <c r="AID741" s="37"/>
      <c r="AIE741" s="37"/>
      <c r="AIF741" s="37"/>
      <c r="AIG741" s="37"/>
      <c r="AIH741" s="37"/>
      <c r="AII741" s="37"/>
      <c r="AIJ741" s="37"/>
      <c r="AIK741" s="37"/>
      <c r="AIL741" s="37"/>
      <c r="AIM741" s="37"/>
      <c r="AIN741" s="37"/>
      <c r="AIO741" s="37"/>
      <c r="AIP741" s="37"/>
      <c r="AIQ741" s="37"/>
      <c r="AIR741" s="37"/>
      <c r="AIS741" s="37"/>
      <c r="AIT741" s="37"/>
      <c r="AIU741" s="37"/>
      <c r="AIV741" s="37"/>
      <c r="AIW741" s="37"/>
      <c r="AIX741" s="37"/>
      <c r="AIY741" s="37"/>
      <c r="AIZ741" s="37"/>
      <c r="AJA741" s="37"/>
      <c r="AJB741" s="37"/>
      <c r="AJC741" s="37"/>
      <c r="AJD741" s="37"/>
      <c r="AJE741" s="37"/>
      <c r="AJF741" s="37"/>
      <c r="AJG741" s="37"/>
      <c r="AJH741" s="37"/>
      <c r="AJI741" s="37"/>
      <c r="AJJ741" s="37"/>
      <c r="AJK741" s="37"/>
      <c r="AJL741" s="37"/>
      <c r="AJM741" s="37"/>
      <c r="AJN741" s="37"/>
      <c r="AJO741" s="37"/>
      <c r="AJP741" s="37"/>
      <c r="AJQ741" s="37"/>
      <c r="AJR741" s="37"/>
      <c r="AJS741" s="37"/>
      <c r="AJT741" s="37"/>
      <c r="AJU741" s="37"/>
      <c r="AJV741" s="37"/>
      <c r="AJW741" s="37"/>
      <c r="AJX741" s="37"/>
      <c r="AJY741" s="37"/>
      <c r="AJZ741" s="37"/>
      <c r="AKA741" s="37"/>
      <c r="AKB741" s="37"/>
      <c r="AKC741" s="37"/>
      <c r="AKD741" s="37"/>
      <c r="AKE741" s="37"/>
      <c r="AKF741" s="37"/>
      <c r="AKG741" s="37"/>
      <c r="AKH741" s="37"/>
      <c r="AKI741" s="37"/>
      <c r="AKJ741" s="37"/>
      <c r="AKK741" s="37"/>
      <c r="AKL741" s="37"/>
      <c r="AKM741" s="37"/>
      <c r="AKN741" s="37"/>
      <c r="AKO741" s="37"/>
      <c r="AKP741" s="37"/>
      <c r="AKQ741" s="37"/>
      <c r="AKR741" s="37"/>
      <c r="AKS741" s="37"/>
      <c r="AKT741" s="37"/>
      <c r="AKU741" s="37"/>
      <c r="AKV741" s="37"/>
      <c r="AKW741" s="37"/>
      <c r="AKX741" s="37"/>
      <c r="AKY741" s="37"/>
      <c r="AKZ741" s="37"/>
      <c r="ALA741" s="37"/>
      <c r="ALB741" s="37"/>
      <c r="ALC741" s="37"/>
      <c r="ALD741" s="37"/>
      <c r="ALE741" s="37"/>
      <c r="ALF741" s="37"/>
      <c r="ALG741" s="37"/>
      <c r="ALH741" s="37"/>
      <c r="ALI741" s="37"/>
      <c r="ALJ741" s="37"/>
      <c r="ALK741" s="37"/>
      <c r="ALL741" s="37"/>
      <c r="ALM741" s="37"/>
      <c r="ALN741" s="37"/>
      <c r="ALO741" s="37"/>
      <c r="ALP741" s="37"/>
      <c r="ALQ741" s="37"/>
      <c r="ALR741" s="37"/>
      <c r="ALS741" s="37"/>
      <c r="ALT741" s="37"/>
      <c r="ALU741" s="37"/>
      <c r="ALV741" s="37"/>
      <c r="ALW741" s="37"/>
      <c r="ALX741" s="37"/>
      <c r="ALY741" s="37"/>
      <c r="ALZ741" s="37"/>
      <c r="AMA741" s="37"/>
      <c r="AMB741" s="37"/>
      <c r="AMC741" s="37"/>
      <c r="AMD741" s="37"/>
      <c r="AME741" s="37"/>
      <c r="AMF741" s="37"/>
      <c r="AMG741" s="37"/>
      <c r="AMH741" s="37"/>
      <c r="AMI741" s="37"/>
      <c r="AMJ741" s="37"/>
      <c r="AMK741" s="37"/>
      <c r="AML741" s="37"/>
      <c r="AMM741" s="37"/>
      <c r="AMN741" s="37"/>
      <c r="AMO741" s="37"/>
      <c r="AMP741" s="37"/>
      <c r="AMQ741" s="37"/>
      <c r="AMR741" s="37"/>
      <c r="AMS741" s="37"/>
      <c r="AMT741" s="37"/>
      <c r="AMU741" s="37"/>
      <c r="AMV741" s="37"/>
      <c r="AMW741" s="37"/>
      <c r="AMX741" s="37"/>
      <c r="AMY741" s="37"/>
      <c r="AMZ741" s="37"/>
      <c r="ANA741" s="37"/>
      <c r="ANB741" s="37"/>
      <c r="ANC741" s="37"/>
      <c r="AND741" s="37"/>
      <c r="ANE741" s="37"/>
      <c r="ANF741" s="37"/>
      <c r="ANG741" s="37"/>
      <c r="ANH741" s="37"/>
      <c r="ANI741" s="37"/>
      <c r="ANJ741" s="37"/>
      <c r="ANK741" s="37"/>
      <c r="ANL741" s="37"/>
      <c r="ANM741" s="37"/>
      <c r="ANN741" s="37"/>
      <c r="ANO741" s="37"/>
      <c r="ANP741" s="37"/>
      <c r="ANQ741" s="37"/>
      <c r="ANR741" s="37"/>
      <c r="ANS741" s="37"/>
      <c r="ANT741" s="37"/>
      <c r="ANU741" s="37"/>
      <c r="ANV741" s="37"/>
      <c r="ANW741" s="37"/>
      <c r="ANX741" s="37"/>
      <c r="ANY741" s="37"/>
      <c r="ANZ741" s="37"/>
      <c r="AOA741" s="37"/>
      <c r="AOB741" s="37"/>
      <c r="AOC741" s="37"/>
      <c r="AOD741" s="37"/>
      <c r="AOE741" s="37"/>
      <c r="AOF741" s="37"/>
      <c r="AOG741" s="37"/>
      <c r="AOH741" s="37"/>
      <c r="AOI741" s="37"/>
      <c r="AOJ741" s="37"/>
      <c r="AOK741" s="37"/>
      <c r="AOL741" s="37"/>
      <c r="AOM741" s="37"/>
      <c r="AON741" s="37"/>
      <c r="AOO741" s="37"/>
      <c r="AOP741" s="37"/>
      <c r="AOQ741" s="37"/>
      <c r="AOR741" s="37"/>
      <c r="AOS741" s="37"/>
      <c r="AOT741" s="37"/>
      <c r="AOU741" s="37"/>
      <c r="AOV741" s="37"/>
      <c r="AOW741" s="37"/>
      <c r="AOX741" s="37"/>
      <c r="AOY741" s="37"/>
      <c r="AOZ741" s="37"/>
      <c r="APA741" s="37"/>
      <c r="APB741" s="37"/>
      <c r="APC741" s="37"/>
      <c r="APD741" s="37"/>
      <c r="APE741" s="37"/>
      <c r="APF741" s="37"/>
      <c r="APG741" s="37"/>
      <c r="APH741" s="37"/>
      <c r="API741" s="37"/>
      <c r="APJ741" s="37"/>
      <c r="APK741" s="37"/>
      <c r="APL741" s="37"/>
      <c r="APM741" s="37"/>
      <c r="APN741" s="37"/>
      <c r="APO741" s="37"/>
      <c r="APP741" s="37"/>
      <c r="APQ741" s="37"/>
      <c r="APR741" s="37"/>
      <c r="APS741" s="37"/>
      <c r="APT741" s="37"/>
      <c r="APU741" s="37"/>
      <c r="APV741" s="37"/>
      <c r="APW741" s="37"/>
      <c r="APX741" s="37"/>
      <c r="APY741" s="37"/>
      <c r="APZ741" s="37"/>
      <c r="AQA741" s="37"/>
      <c r="AQB741" s="37"/>
      <c r="AQC741" s="37"/>
      <c r="AQD741" s="37"/>
      <c r="AQE741" s="37"/>
      <c r="AQF741" s="37"/>
      <c r="AQG741" s="37"/>
      <c r="AQH741" s="37"/>
      <c r="AQI741" s="37"/>
      <c r="AQJ741" s="37"/>
      <c r="AQK741" s="37"/>
      <c r="AQL741" s="37"/>
      <c r="AQM741" s="37"/>
      <c r="AQN741" s="37"/>
      <c r="AQO741" s="37"/>
      <c r="AQP741" s="37"/>
      <c r="AQQ741" s="37"/>
      <c r="AQR741" s="37"/>
      <c r="AQS741" s="37"/>
      <c r="AQT741" s="37"/>
      <c r="AQU741" s="37"/>
      <c r="AQV741" s="37"/>
      <c r="AQW741" s="37"/>
      <c r="AQX741" s="37"/>
      <c r="AQY741" s="37"/>
      <c r="AQZ741" s="37"/>
      <c r="ARA741" s="37"/>
      <c r="ARB741" s="37"/>
      <c r="ARC741" s="37"/>
      <c r="ARD741" s="37"/>
      <c r="ARE741" s="37"/>
      <c r="ARF741" s="37"/>
      <c r="ARG741" s="37"/>
      <c r="ARH741" s="37"/>
      <c r="ARI741" s="37"/>
      <c r="ARJ741" s="37"/>
      <c r="ARK741" s="37"/>
      <c r="ARL741" s="37"/>
      <c r="ARM741" s="37"/>
      <c r="ARN741" s="37"/>
      <c r="ARO741" s="37"/>
      <c r="ARP741" s="37"/>
      <c r="ARQ741" s="37"/>
      <c r="ARR741" s="37"/>
      <c r="ARS741" s="37"/>
      <c r="ART741" s="37"/>
      <c r="ARU741" s="37"/>
      <c r="ARV741" s="37"/>
      <c r="ARW741" s="37"/>
      <c r="ARX741" s="37"/>
      <c r="ARY741" s="37"/>
      <c r="ARZ741" s="37"/>
      <c r="ASA741" s="37"/>
      <c r="ASB741" s="37"/>
      <c r="ASC741" s="37"/>
      <c r="ASD741" s="37"/>
      <c r="ASE741" s="37"/>
      <c r="ASF741" s="37"/>
      <c r="ASG741" s="37"/>
      <c r="ASH741" s="37"/>
      <c r="ASI741" s="37"/>
      <c r="ASJ741" s="37"/>
      <c r="ASK741" s="37"/>
      <c r="ASL741" s="37"/>
      <c r="ASM741" s="37"/>
      <c r="ASN741" s="37"/>
      <c r="ASO741" s="37"/>
      <c r="ASP741" s="37"/>
      <c r="ASQ741" s="37"/>
      <c r="ASR741" s="37"/>
      <c r="ASS741" s="37"/>
      <c r="AST741" s="37"/>
      <c r="ASU741" s="37"/>
      <c r="ASV741" s="37"/>
      <c r="ASW741" s="37"/>
      <c r="ASX741" s="37"/>
      <c r="ASY741" s="37"/>
      <c r="ASZ741" s="37"/>
      <c r="ATA741" s="37"/>
      <c r="ATB741" s="37"/>
      <c r="ATC741" s="37"/>
      <c r="ATD741" s="37"/>
      <c r="ATE741" s="37"/>
      <c r="ATF741" s="37"/>
      <c r="ATG741" s="37"/>
      <c r="ATH741" s="37"/>
      <c r="ATI741" s="37"/>
      <c r="ATJ741" s="37"/>
      <c r="ATK741" s="37"/>
      <c r="ATL741" s="37"/>
      <c r="ATM741" s="37"/>
      <c r="ATN741" s="37"/>
      <c r="ATO741" s="37"/>
      <c r="ATP741" s="37"/>
      <c r="ATQ741" s="37"/>
      <c r="ATR741" s="37"/>
      <c r="ATS741" s="37"/>
      <c r="ATT741" s="37"/>
      <c r="ATU741" s="37"/>
      <c r="ATV741" s="37"/>
      <c r="ATW741" s="37"/>
      <c r="ATX741" s="37"/>
      <c r="ATY741" s="37"/>
      <c r="ATZ741" s="37"/>
      <c r="AUA741" s="37"/>
      <c r="AUB741" s="37"/>
      <c r="AUC741" s="37"/>
      <c r="AUD741" s="37"/>
      <c r="AUE741" s="37"/>
      <c r="AUF741" s="37"/>
      <c r="AUG741" s="37"/>
      <c r="AUH741" s="37"/>
      <c r="AUI741" s="37"/>
      <c r="AUJ741" s="37"/>
      <c r="AUK741" s="37"/>
      <c r="AUL741" s="37"/>
      <c r="AUM741" s="37"/>
      <c r="AUN741" s="37"/>
      <c r="AUO741" s="37"/>
      <c r="AUP741" s="37"/>
      <c r="AUQ741" s="37"/>
      <c r="AUR741" s="37"/>
      <c r="AUS741" s="37"/>
      <c r="AUT741" s="37"/>
      <c r="AUU741" s="37"/>
      <c r="AUV741" s="37"/>
      <c r="AUW741" s="37"/>
      <c r="AUX741" s="37"/>
      <c r="AUY741" s="37"/>
      <c r="AUZ741" s="37"/>
      <c r="AVA741" s="37"/>
      <c r="AVB741" s="37"/>
      <c r="AVC741" s="37"/>
      <c r="AVD741" s="37"/>
      <c r="AVE741" s="37"/>
      <c r="AVF741" s="37"/>
      <c r="AVG741" s="37"/>
      <c r="AVH741" s="37"/>
      <c r="AVI741" s="37"/>
      <c r="AVJ741" s="37"/>
      <c r="AVK741" s="37"/>
      <c r="AVL741" s="37"/>
      <c r="AVM741" s="37"/>
      <c r="AVN741" s="37"/>
      <c r="AVO741" s="37"/>
      <c r="AVP741" s="37"/>
      <c r="AVQ741" s="37"/>
      <c r="AVR741" s="37"/>
      <c r="AVS741" s="37"/>
      <c r="AVT741" s="37"/>
      <c r="AVU741" s="37"/>
      <c r="AVV741" s="37"/>
      <c r="AVW741" s="37"/>
      <c r="AVX741" s="37"/>
      <c r="AVY741" s="37"/>
      <c r="AVZ741" s="37"/>
      <c r="AWA741" s="37"/>
      <c r="AWB741" s="37"/>
      <c r="AWC741" s="37"/>
      <c r="AWD741" s="37"/>
      <c r="AWE741" s="37"/>
      <c r="AWF741" s="37"/>
      <c r="AWG741" s="37"/>
      <c r="AWH741" s="37"/>
      <c r="AWI741" s="37"/>
      <c r="AWJ741" s="37"/>
      <c r="AWK741" s="37"/>
      <c r="AWL741" s="37"/>
      <c r="AWM741" s="37"/>
      <c r="AWN741" s="37"/>
      <c r="AWO741" s="37"/>
      <c r="AWP741" s="37"/>
      <c r="AWQ741" s="37"/>
      <c r="AWR741" s="37"/>
      <c r="AWS741" s="37"/>
      <c r="AWT741" s="37"/>
      <c r="AWU741" s="37"/>
      <c r="AWV741" s="37"/>
      <c r="AWW741" s="37"/>
      <c r="AWX741" s="37"/>
      <c r="AWY741" s="37"/>
      <c r="AWZ741" s="37"/>
      <c r="AXA741" s="37"/>
      <c r="AXB741" s="37"/>
      <c r="AXC741" s="37"/>
      <c r="AXD741" s="37"/>
      <c r="AXE741" s="37"/>
      <c r="AXF741" s="37"/>
      <c r="AXG741" s="37"/>
      <c r="AXH741" s="37"/>
      <c r="AXI741" s="37"/>
      <c r="AXJ741" s="37"/>
      <c r="AXK741" s="37"/>
      <c r="AXL741" s="37"/>
      <c r="AXM741" s="37"/>
      <c r="AXN741" s="37"/>
      <c r="AXO741" s="37"/>
      <c r="AXP741" s="37"/>
      <c r="AXQ741" s="37"/>
      <c r="AXR741" s="37"/>
      <c r="AXS741" s="37"/>
      <c r="AXT741" s="37"/>
      <c r="AXU741" s="37"/>
      <c r="AXV741" s="37"/>
      <c r="AXW741" s="37"/>
      <c r="AXX741" s="37"/>
      <c r="AXY741" s="37"/>
      <c r="AXZ741" s="37"/>
      <c r="AYA741" s="37"/>
      <c r="AYB741" s="37"/>
      <c r="AYC741" s="37"/>
      <c r="AYD741" s="37"/>
      <c r="AYE741" s="37"/>
      <c r="AYF741" s="37"/>
      <c r="AYG741" s="37"/>
      <c r="AYH741" s="37"/>
      <c r="AYI741" s="37"/>
      <c r="AYJ741" s="37"/>
      <c r="AYK741" s="37"/>
      <c r="AYL741" s="37"/>
      <c r="AYM741" s="37"/>
      <c r="AYN741" s="37"/>
      <c r="AYO741" s="37"/>
      <c r="AYP741" s="37"/>
      <c r="AYQ741" s="37"/>
      <c r="AYR741" s="37"/>
      <c r="AYS741" s="37"/>
      <c r="AYT741" s="37"/>
      <c r="AYU741" s="37"/>
      <c r="AYV741" s="37"/>
      <c r="AYW741" s="37"/>
      <c r="AYX741" s="37"/>
      <c r="AYY741" s="37"/>
      <c r="AYZ741" s="37"/>
      <c r="AZA741" s="37"/>
      <c r="AZB741" s="37"/>
      <c r="AZC741" s="37"/>
      <c r="AZD741" s="37"/>
      <c r="AZE741" s="37"/>
      <c r="AZF741" s="37"/>
      <c r="AZG741" s="37"/>
      <c r="AZH741" s="37"/>
      <c r="AZI741" s="37"/>
      <c r="AZJ741" s="37"/>
      <c r="AZK741" s="37"/>
      <c r="AZL741" s="37"/>
      <c r="AZM741" s="37"/>
      <c r="AZN741" s="37"/>
      <c r="AZO741" s="37"/>
      <c r="AZP741" s="37"/>
      <c r="AZQ741" s="37"/>
      <c r="AZR741" s="37"/>
      <c r="AZS741" s="37"/>
      <c r="AZT741" s="37"/>
      <c r="AZU741" s="37"/>
      <c r="AZV741" s="37"/>
      <c r="AZW741" s="37"/>
      <c r="AZX741" s="37"/>
      <c r="AZY741" s="37"/>
      <c r="AZZ741" s="37"/>
      <c r="BAA741" s="37"/>
      <c r="BAB741" s="37"/>
      <c r="BAC741" s="37"/>
      <c r="BAD741" s="37"/>
      <c r="BAE741" s="37"/>
      <c r="BAF741" s="37"/>
      <c r="BAG741" s="37"/>
      <c r="BAH741" s="37"/>
      <c r="BAI741" s="37"/>
      <c r="BAJ741" s="37"/>
      <c r="BAK741" s="37"/>
      <c r="BAL741" s="37"/>
      <c r="BAM741" s="37"/>
      <c r="BAN741" s="37"/>
      <c r="BAO741" s="37"/>
      <c r="BAP741" s="37"/>
      <c r="BAQ741" s="37"/>
      <c r="BAR741" s="37"/>
      <c r="BAS741" s="37"/>
      <c r="BAT741" s="37"/>
      <c r="BAU741" s="37"/>
      <c r="BAV741" s="37"/>
      <c r="BAW741" s="37"/>
      <c r="BAX741" s="37"/>
      <c r="BAY741" s="37"/>
      <c r="BAZ741" s="37"/>
      <c r="BBA741" s="37"/>
      <c r="BBB741" s="37"/>
      <c r="BBC741" s="37"/>
      <c r="BBD741" s="37"/>
      <c r="BBE741" s="37"/>
      <c r="BBF741" s="37"/>
      <c r="BBG741" s="37"/>
      <c r="BBH741" s="37"/>
      <c r="BBI741" s="37"/>
      <c r="BBJ741" s="37"/>
      <c r="BBK741" s="37"/>
      <c r="BBL741" s="37"/>
      <c r="BBM741" s="37"/>
      <c r="BBN741" s="37"/>
      <c r="BBO741" s="37"/>
      <c r="BBP741" s="37"/>
      <c r="BBQ741" s="37"/>
      <c r="BBR741" s="37"/>
      <c r="BBS741" s="37"/>
      <c r="BBT741" s="37"/>
      <c r="BBU741" s="37"/>
      <c r="BBV741" s="37"/>
      <c r="BBW741" s="37"/>
      <c r="BBX741" s="37"/>
      <c r="BBY741" s="37"/>
      <c r="BBZ741" s="37"/>
      <c r="BCA741" s="37"/>
      <c r="BCB741" s="37"/>
      <c r="BCC741" s="37"/>
      <c r="BCD741" s="37"/>
      <c r="BCE741" s="37"/>
      <c r="BCF741" s="37"/>
      <c r="BCG741" s="37"/>
      <c r="BCH741" s="37"/>
      <c r="BCI741" s="37"/>
      <c r="BCJ741" s="37"/>
      <c r="BCK741" s="37"/>
      <c r="BCL741" s="37"/>
      <c r="BCM741" s="37"/>
      <c r="BCN741" s="37"/>
      <c r="BCO741" s="37"/>
      <c r="BCP741" s="37"/>
      <c r="BCQ741" s="37"/>
      <c r="BCR741" s="37"/>
      <c r="BCS741" s="37"/>
      <c r="BCT741" s="37"/>
      <c r="BCU741" s="37"/>
      <c r="BCV741" s="37"/>
      <c r="BCW741" s="37"/>
      <c r="BCX741" s="37"/>
      <c r="BCY741" s="37"/>
      <c r="BCZ741" s="37"/>
      <c r="BDA741" s="37"/>
      <c r="BDB741" s="37"/>
      <c r="BDC741" s="37"/>
      <c r="BDD741" s="37"/>
      <c r="BDE741" s="37"/>
      <c r="BDF741" s="37"/>
      <c r="BDG741" s="37"/>
      <c r="BDH741" s="37"/>
      <c r="BDI741" s="37"/>
      <c r="BDJ741" s="37"/>
      <c r="BDK741" s="37"/>
      <c r="BDL741" s="37"/>
      <c r="BDM741" s="37"/>
      <c r="BDN741" s="37"/>
      <c r="BDO741" s="37"/>
      <c r="BDP741" s="37"/>
      <c r="BDQ741" s="37"/>
      <c r="BDR741" s="37"/>
      <c r="BDS741" s="37"/>
      <c r="BDT741" s="37"/>
      <c r="BDU741" s="37"/>
      <c r="BDV741" s="37"/>
      <c r="BDW741" s="37"/>
      <c r="BDX741" s="37"/>
      <c r="BDY741" s="37"/>
      <c r="BDZ741" s="37"/>
      <c r="BEA741" s="37"/>
      <c r="BEB741" s="37"/>
      <c r="BEC741" s="37"/>
      <c r="BED741" s="37"/>
      <c r="BEE741" s="37"/>
      <c r="BEF741" s="37"/>
      <c r="BEG741" s="37"/>
      <c r="BEH741" s="37"/>
      <c r="BEI741" s="37"/>
      <c r="BEJ741" s="37"/>
      <c r="BEK741" s="37"/>
      <c r="BEL741" s="37"/>
      <c r="BEM741" s="37"/>
      <c r="BEN741" s="37"/>
      <c r="BEO741" s="37"/>
      <c r="BEP741" s="37"/>
      <c r="BEQ741" s="37"/>
      <c r="BER741" s="37"/>
      <c r="BES741" s="37"/>
      <c r="BET741" s="37"/>
      <c r="BEU741" s="37"/>
      <c r="BEV741" s="37"/>
      <c r="BEW741" s="37"/>
      <c r="BEX741" s="37"/>
      <c r="BEY741" s="37"/>
      <c r="BEZ741" s="37"/>
      <c r="BFA741" s="37"/>
      <c r="BFB741" s="37"/>
      <c r="BFC741" s="37"/>
      <c r="BFD741" s="37"/>
      <c r="BFE741" s="37"/>
      <c r="BFF741" s="37"/>
      <c r="BFG741" s="37"/>
      <c r="BFH741" s="37"/>
      <c r="BFI741" s="37"/>
      <c r="BFJ741" s="37"/>
      <c r="BFK741" s="37"/>
      <c r="BFL741" s="37"/>
      <c r="BFM741" s="37"/>
      <c r="BFN741" s="37"/>
      <c r="BFO741" s="37"/>
      <c r="BFP741" s="37"/>
      <c r="BFQ741" s="37"/>
      <c r="BFR741" s="37"/>
      <c r="BFS741" s="37"/>
      <c r="BFT741" s="37"/>
      <c r="BFU741" s="37"/>
      <c r="BFV741" s="37"/>
      <c r="BFW741" s="37"/>
      <c r="BFX741" s="37"/>
      <c r="BFY741" s="37"/>
      <c r="BFZ741" s="37"/>
      <c r="BGA741" s="37"/>
      <c r="BGB741" s="37"/>
      <c r="BGC741" s="37"/>
      <c r="BGD741" s="37"/>
      <c r="BGE741" s="37"/>
      <c r="BGF741" s="37"/>
      <c r="BGG741" s="37"/>
      <c r="BGH741" s="37"/>
      <c r="BGI741" s="37"/>
      <c r="BGJ741" s="37"/>
      <c r="BGK741" s="37"/>
      <c r="BGL741" s="37"/>
      <c r="BGM741" s="37"/>
      <c r="BGN741" s="37"/>
      <c r="BGO741" s="37"/>
      <c r="BGP741" s="37"/>
      <c r="BGQ741" s="37"/>
      <c r="BGR741" s="37"/>
      <c r="BGS741" s="37"/>
      <c r="BGT741" s="37"/>
      <c r="BGU741" s="37"/>
      <c r="BGV741" s="37"/>
      <c r="BGW741" s="37"/>
      <c r="BGX741" s="37"/>
      <c r="BGY741" s="37"/>
      <c r="BGZ741" s="37"/>
      <c r="BHA741" s="37"/>
      <c r="BHB741" s="37"/>
      <c r="BHC741" s="37"/>
      <c r="BHD741" s="37"/>
      <c r="BHE741" s="37"/>
      <c r="BHF741" s="37"/>
      <c r="BHG741" s="37"/>
      <c r="BHH741" s="37"/>
      <c r="BHI741" s="37"/>
      <c r="BHJ741" s="37"/>
      <c r="BHK741" s="37"/>
      <c r="BHL741" s="37"/>
      <c r="BHM741" s="37"/>
      <c r="BHN741" s="37"/>
      <c r="BHO741" s="37"/>
      <c r="BHP741" s="37"/>
      <c r="BHQ741" s="37"/>
      <c r="BHR741" s="37"/>
      <c r="BHS741" s="37"/>
      <c r="BHT741" s="37"/>
      <c r="BHU741" s="37"/>
      <c r="BHV741" s="37"/>
      <c r="BHW741" s="37"/>
      <c r="BHX741" s="37"/>
      <c r="BHY741" s="37"/>
      <c r="BHZ741" s="37"/>
      <c r="BIA741" s="37"/>
      <c r="BIB741" s="37"/>
      <c r="BIC741" s="37"/>
      <c r="BID741" s="37"/>
      <c r="BIE741" s="37"/>
      <c r="BIF741" s="37"/>
      <c r="BIG741" s="37"/>
      <c r="BIH741" s="37"/>
      <c r="BII741" s="37"/>
      <c r="BIJ741" s="37"/>
      <c r="BIK741" s="37"/>
      <c r="BIL741" s="37"/>
      <c r="BIM741" s="37"/>
      <c r="BIN741" s="37"/>
      <c r="BIO741" s="37"/>
      <c r="BIP741" s="37"/>
      <c r="BIQ741" s="37"/>
      <c r="BIR741" s="37"/>
      <c r="BIS741" s="37"/>
      <c r="BIT741" s="37"/>
      <c r="BIU741" s="37"/>
      <c r="BIV741" s="37"/>
      <c r="BIW741" s="37"/>
      <c r="BIX741" s="37"/>
      <c r="BIY741" s="37"/>
      <c r="BIZ741" s="37"/>
      <c r="BJA741" s="37"/>
      <c r="BJB741" s="37"/>
      <c r="BJC741" s="37"/>
      <c r="BJD741" s="37"/>
      <c r="BJE741" s="37"/>
      <c r="BJF741" s="37"/>
      <c r="BJG741" s="37"/>
      <c r="BJH741" s="37"/>
      <c r="BJI741" s="37"/>
      <c r="BJJ741" s="37"/>
      <c r="BJK741" s="37"/>
      <c r="BJL741" s="37"/>
      <c r="BJM741" s="37"/>
      <c r="BJN741" s="37"/>
      <c r="BJO741" s="37"/>
      <c r="BJP741" s="37"/>
      <c r="BJQ741" s="37"/>
      <c r="BJR741" s="37"/>
      <c r="BJS741" s="37"/>
      <c r="BJT741" s="37"/>
      <c r="BJU741" s="37"/>
      <c r="BJV741" s="37"/>
      <c r="BJW741" s="37"/>
      <c r="BJX741" s="37"/>
      <c r="BJY741" s="37"/>
      <c r="BJZ741" s="37"/>
      <c r="BKA741" s="37"/>
      <c r="BKB741" s="37"/>
      <c r="BKC741" s="37"/>
      <c r="BKD741" s="37"/>
      <c r="BKE741" s="37"/>
      <c r="BKF741" s="37"/>
      <c r="BKG741" s="37"/>
      <c r="BKH741" s="37"/>
      <c r="BKI741" s="37"/>
      <c r="BKJ741" s="37"/>
      <c r="BKK741" s="37"/>
      <c r="BKL741" s="37"/>
      <c r="BKM741" s="37"/>
      <c r="BKN741" s="37"/>
      <c r="BKO741" s="37"/>
      <c r="BKP741" s="37"/>
      <c r="BKQ741" s="37"/>
      <c r="BKR741" s="37"/>
      <c r="BKS741" s="37"/>
      <c r="BKT741" s="37"/>
      <c r="BKU741" s="37"/>
      <c r="BKV741" s="37"/>
      <c r="BKW741" s="37"/>
      <c r="BKX741" s="37"/>
      <c r="BKY741" s="37"/>
      <c r="BKZ741" s="37"/>
      <c r="BLA741" s="37"/>
      <c r="BLB741" s="37"/>
      <c r="BLC741" s="37"/>
      <c r="BLD741" s="37"/>
      <c r="BLE741" s="37"/>
      <c r="BLF741" s="37"/>
      <c r="BLG741" s="37"/>
      <c r="BLH741" s="37"/>
      <c r="BLI741" s="37"/>
      <c r="BLJ741" s="37"/>
      <c r="BLK741" s="37"/>
      <c r="BLL741" s="37"/>
      <c r="BLM741" s="37"/>
      <c r="BLN741" s="37"/>
      <c r="BLO741" s="37"/>
      <c r="BLP741" s="37"/>
      <c r="BLQ741" s="37"/>
      <c r="BLR741" s="37"/>
      <c r="BLS741" s="37"/>
      <c r="BLT741" s="37"/>
      <c r="BLU741" s="37"/>
      <c r="BLV741" s="37"/>
      <c r="BLW741" s="37"/>
      <c r="BLX741" s="37"/>
      <c r="BLY741" s="37"/>
      <c r="BLZ741" s="37"/>
      <c r="BMA741" s="37"/>
      <c r="BMB741" s="37"/>
      <c r="BMC741" s="37"/>
      <c r="BMD741" s="37"/>
      <c r="BME741" s="37"/>
      <c r="BMF741" s="37"/>
      <c r="BMG741" s="37"/>
      <c r="BMH741" s="37"/>
      <c r="BMI741" s="37"/>
      <c r="BMJ741" s="37"/>
      <c r="BMK741" s="37"/>
      <c r="BML741" s="37"/>
      <c r="BMM741" s="37"/>
      <c r="BMN741" s="37"/>
      <c r="BMO741" s="37"/>
      <c r="BMP741" s="37"/>
      <c r="BMQ741" s="37"/>
      <c r="BMR741" s="37"/>
      <c r="BMS741" s="37"/>
      <c r="BMT741" s="37"/>
      <c r="BMU741" s="37"/>
      <c r="BMV741" s="37"/>
      <c r="BMW741" s="37"/>
      <c r="BMX741" s="37"/>
      <c r="BMY741" s="37"/>
      <c r="BMZ741" s="37"/>
      <c r="BNA741" s="37"/>
      <c r="BNB741" s="37"/>
      <c r="BNC741" s="37"/>
      <c r="BND741" s="37"/>
      <c r="BNE741" s="37"/>
      <c r="BNF741" s="37"/>
      <c r="BNG741" s="37"/>
      <c r="BNH741" s="37"/>
      <c r="BNI741" s="37"/>
      <c r="BNJ741" s="37"/>
      <c r="BNK741" s="37"/>
      <c r="BNL741" s="37"/>
      <c r="BNM741" s="37"/>
      <c r="BNN741" s="37"/>
      <c r="BNO741" s="37"/>
      <c r="BNP741" s="37"/>
      <c r="BNQ741" s="37"/>
      <c r="BNR741" s="37"/>
      <c r="BNS741" s="37"/>
      <c r="BNT741" s="37"/>
      <c r="BNU741" s="37"/>
      <c r="BNV741" s="37"/>
      <c r="BNW741" s="37"/>
      <c r="BNX741" s="37"/>
      <c r="BNY741" s="37"/>
      <c r="BNZ741" s="37"/>
      <c r="BOA741" s="37"/>
      <c r="BOB741" s="37"/>
      <c r="BOC741" s="37"/>
      <c r="BOD741" s="37"/>
      <c r="BOE741" s="37"/>
      <c r="BOF741" s="37"/>
      <c r="BOG741" s="37"/>
      <c r="BOH741" s="37"/>
      <c r="BOI741" s="37"/>
      <c r="BOJ741" s="37"/>
      <c r="BOK741" s="37"/>
      <c r="BOL741" s="37"/>
      <c r="BOM741" s="37"/>
      <c r="BON741" s="37"/>
      <c r="BOO741" s="37"/>
      <c r="BOP741" s="37"/>
      <c r="BOQ741" s="37"/>
      <c r="BOR741" s="37"/>
      <c r="BOS741" s="37"/>
      <c r="BOT741" s="37"/>
      <c r="BOU741" s="37"/>
      <c r="BOV741" s="37"/>
      <c r="BOW741" s="37"/>
      <c r="BOX741" s="37"/>
      <c r="BOY741" s="37"/>
      <c r="BOZ741" s="37"/>
      <c r="BPA741" s="37"/>
      <c r="BPB741" s="37"/>
      <c r="BPC741" s="37"/>
      <c r="BPD741" s="37"/>
      <c r="BPE741" s="37"/>
      <c r="BPF741" s="37"/>
      <c r="BPG741" s="37"/>
      <c r="BPH741" s="37"/>
      <c r="BPI741" s="37"/>
      <c r="BPJ741" s="37"/>
      <c r="BPK741" s="37"/>
      <c r="BPL741" s="37"/>
      <c r="BPM741" s="37"/>
      <c r="BPN741" s="37"/>
      <c r="BPO741" s="37"/>
      <c r="BPP741" s="37"/>
      <c r="BPQ741" s="37"/>
      <c r="BPR741" s="37"/>
      <c r="BPS741" s="37"/>
      <c r="BPT741" s="37"/>
      <c r="BPU741" s="37"/>
      <c r="BPV741" s="37"/>
      <c r="BPW741" s="37"/>
      <c r="BPX741" s="37"/>
      <c r="BPY741" s="37"/>
      <c r="BPZ741" s="37"/>
      <c r="BQA741" s="37"/>
      <c r="BQB741" s="37"/>
      <c r="BQC741" s="37"/>
      <c r="BQD741" s="37"/>
      <c r="BQE741" s="37"/>
      <c r="BQF741" s="37"/>
      <c r="BQG741" s="37"/>
      <c r="BQH741" s="37"/>
      <c r="BQI741" s="37"/>
      <c r="BQJ741" s="37"/>
      <c r="BQK741" s="37"/>
      <c r="BQL741" s="37"/>
      <c r="BQM741" s="37"/>
      <c r="BQN741" s="37"/>
      <c r="BQO741" s="37"/>
      <c r="BQP741" s="37"/>
      <c r="BQQ741" s="37"/>
      <c r="BQR741" s="37"/>
      <c r="BQS741" s="37"/>
      <c r="BQT741" s="37"/>
      <c r="BQU741" s="37"/>
      <c r="BQV741" s="37"/>
      <c r="BQW741" s="37"/>
      <c r="BQX741" s="37"/>
      <c r="BQY741" s="37"/>
      <c r="BQZ741" s="37"/>
      <c r="BRA741" s="37"/>
      <c r="BRB741" s="37"/>
      <c r="BRC741" s="37"/>
      <c r="BRD741" s="37"/>
      <c r="BRE741" s="37"/>
      <c r="BRF741" s="37"/>
      <c r="BRG741" s="37"/>
      <c r="BRH741" s="37"/>
      <c r="BRI741" s="37"/>
      <c r="BRJ741" s="37"/>
      <c r="BRK741" s="37"/>
      <c r="BRL741" s="37"/>
      <c r="BRM741" s="37"/>
      <c r="BRN741" s="37"/>
      <c r="BRO741" s="37"/>
      <c r="BRP741" s="37"/>
      <c r="BRQ741" s="37"/>
      <c r="BRR741" s="37"/>
      <c r="BRS741" s="37"/>
      <c r="BRT741" s="37"/>
      <c r="BRU741" s="37"/>
      <c r="BRV741" s="37"/>
      <c r="BRW741" s="37"/>
      <c r="BRX741" s="37"/>
      <c r="BRY741" s="37"/>
      <c r="BRZ741" s="37"/>
      <c r="BSA741" s="37"/>
      <c r="BSB741" s="37"/>
      <c r="BSC741" s="37"/>
      <c r="BSD741" s="37"/>
      <c r="BSE741" s="37"/>
      <c r="BSF741" s="37"/>
      <c r="BSG741" s="37"/>
      <c r="BSH741" s="37"/>
      <c r="BSI741" s="37"/>
      <c r="BSJ741" s="37"/>
      <c r="BSK741" s="37"/>
      <c r="BSL741" s="37"/>
      <c r="BSM741" s="37"/>
      <c r="BSN741" s="37"/>
      <c r="BSO741" s="37"/>
      <c r="BSP741" s="37"/>
      <c r="BSQ741" s="37"/>
      <c r="BSR741" s="37"/>
      <c r="BSS741" s="37"/>
      <c r="BST741" s="37"/>
      <c r="BSU741" s="37"/>
      <c r="BSV741" s="37"/>
      <c r="BSW741" s="37"/>
      <c r="BSX741" s="37"/>
      <c r="BSY741" s="37"/>
      <c r="BSZ741" s="37"/>
      <c r="BTA741" s="37"/>
      <c r="BTB741" s="37"/>
      <c r="BTC741" s="37"/>
      <c r="BTD741" s="37"/>
      <c r="BTE741" s="37"/>
      <c r="BTF741" s="37"/>
      <c r="BTG741" s="37"/>
      <c r="BTH741" s="37"/>
      <c r="BTI741" s="37"/>
      <c r="BTJ741" s="37"/>
      <c r="BTK741" s="37"/>
      <c r="BTL741" s="37"/>
      <c r="BTM741" s="37"/>
      <c r="BTN741" s="37"/>
      <c r="BTO741" s="37"/>
      <c r="BTP741" s="37"/>
      <c r="BTQ741" s="37"/>
      <c r="BTR741" s="37"/>
      <c r="BTS741" s="37"/>
      <c r="BTT741" s="37"/>
      <c r="BTU741" s="37"/>
      <c r="BTV741" s="37"/>
      <c r="BTW741" s="37"/>
      <c r="BTX741" s="37"/>
      <c r="BTY741" s="37"/>
      <c r="BTZ741" s="37"/>
      <c r="BUA741" s="37"/>
      <c r="BUB741" s="37"/>
      <c r="BUC741" s="37"/>
      <c r="BUD741" s="37"/>
      <c r="BUE741" s="37"/>
      <c r="BUF741" s="37"/>
      <c r="BUG741" s="37"/>
      <c r="BUH741" s="37"/>
      <c r="BUI741" s="37"/>
      <c r="BUJ741" s="37"/>
      <c r="BUK741" s="37"/>
      <c r="BUL741" s="37"/>
      <c r="BUM741" s="37"/>
      <c r="BUN741" s="37"/>
      <c r="BUO741" s="37"/>
      <c r="BUP741" s="37"/>
      <c r="BUQ741" s="37"/>
      <c r="BUR741" s="37"/>
      <c r="BUS741" s="37"/>
      <c r="BUT741" s="37"/>
      <c r="BUU741" s="37"/>
      <c r="BUV741" s="37"/>
      <c r="BUW741" s="37"/>
      <c r="BUX741" s="37"/>
      <c r="BUY741" s="37"/>
      <c r="BUZ741" s="37"/>
      <c r="BVA741" s="37"/>
      <c r="BVB741" s="37"/>
      <c r="BVC741" s="37"/>
      <c r="BVD741" s="37"/>
      <c r="BVE741" s="37"/>
      <c r="BVF741" s="37"/>
      <c r="BVG741" s="37"/>
      <c r="BVH741" s="37"/>
      <c r="BVI741" s="37"/>
      <c r="BVJ741" s="37"/>
      <c r="BVK741" s="37"/>
      <c r="BVL741" s="37"/>
      <c r="BVM741" s="37"/>
      <c r="BVN741" s="37"/>
      <c r="BVO741" s="37"/>
      <c r="BVP741" s="37"/>
      <c r="BVQ741" s="37"/>
      <c r="BVR741" s="37"/>
      <c r="BVS741" s="37"/>
      <c r="BVT741" s="37"/>
      <c r="BVU741" s="37"/>
      <c r="BVV741" s="37"/>
      <c r="BVW741" s="37"/>
      <c r="BVX741" s="37"/>
      <c r="BVY741" s="37"/>
      <c r="BVZ741" s="37"/>
      <c r="BWA741" s="37"/>
      <c r="BWB741" s="37"/>
      <c r="BWC741" s="37"/>
      <c r="BWD741" s="37"/>
      <c r="BWE741" s="37"/>
      <c r="BWF741" s="37"/>
      <c r="BWG741" s="37"/>
      <c r="BWH741" s="37"/>
      <c r="BWI741" s="37"/>
      <c r="BWJ741" s="37"/>
      <c r="BWK741" s="37"/>
      <c r="BWL741" s="37"/>
      <c r="BWM741" s="37"/>
      <c r="BWN741" s="37"/>
      <c r="BWO741" s="37"/>
      <c r="BWP741" s="37"/>
      <c r="BWQ741" s="37"/>
      <c r="BWR741" s="37"/>
      <c r="BWS741" s="37"/>
      <c r="BWT741" s="37"/>
      <c r="BWU741" s="37"/>
      <c r="BWV741" s="37"/>
      <c r="BWW741" s="37"/>
      <c r="BWX741" s="37"/>
      <c r="BWY741" s="37"/>
      <c r="BWZ741" s="37"/>
      <c r="BXA741" s="37"/>
      <c r="BXB741" s="37"/>
      <c r="BXC741" s="37"/>
      <c r="BXD741" s="37"/>
      <c r="BXE741" s="37"/>
      <c r="BXF741" s="37"/>
      <c r="BXG741" s="37"/>
      <c r="BXH741" s="37"/>
      <c r="BXI741" s="37"/>
      <c r="BXJ741" s="37"/>
      <c r="BXK741" s="37"/>
      <c r="BXL741" s="37"/>
      <c r="BXM741" s="37"/>
      <c r="BXN741" s="37"/>
      <c r="BXO741" s="37"/>
      <c r="BXP741" s="37"/>
      <c r="BXQ741" s="37"/>
      <c r="BXR741" s="37"/>
      <c r="BXS741" s="37"/>
      <c r="BXT741" s="37"/>
      <c r="BXU741" s="37"/>
      <c r="BXV741" s="37"/>
      <c r="BXW741" s="37"/>
      <c r="BXX741" s="37"/>
      <c r="BXY741" s="37"/>
      <c r="BXZ741" s="37"/>
      <c r="BYA741" s="37"/>
      <c r="BYB741" s="37"/>
      <c r="BYC741" s="37"/>
      <c r="BYD741" s="37"/>
      <c r="BYE741" s="37"/>
      <c r="BYF741" s="37"/>
      <c r="BYG741" s="37"/>
      <c r="BYH741" s="37"/>
      <c r="BYI741" s="37"/>
      <c r="BYJ741" s="37"/>
      <c r="BYK741" s="37"/>
      <c r="BYL741" s="37"/>
      <c r="BYM741" s="37"/>
      <c r="BYN741" s="37"/>
      <c r="BYO741" s="37"/>
      <c r="BYP741" s="37"/>
      <c r="BYQ741" s="37"/>
      <c r="BYR741" s="37"/>
      <c r="BYS741" s="37"/>
      <c r="BYT741" s="37"/>
      <c r="BYU741" s="37"/>
      <c r="BYV741" s="37"/>
      <c r="BYW741" s="37"/>
      <c r="BYX741" s="37"/>
      <c r="BYY741" s="37"/>
      <c r="BYZ741" s="37"/>
      <c r="BZA741" s="37"/>
      <c r="BZB741" s="37"/>
      <c r="BZC741" s="37"/>
      <c r="BZD741" s="37"/>
      <c r="BZE741" s="37"/>
      <c r="BZF741" s="37"/>
      <c r="BZG741" s="37"/>
      <c r="BZH741" s="37"/>
      <c r="BZI741" s="37"/>
      <c r="BZJ741" s="37"/>
      <c r="BZK741" s="37"/>
      <c r="BZL741" s="37"/>
      <c r="BZM741" s="37"/>
      <c r="BZN741" s="37"/>
      <c r="BZO741" s="37"/>
      <c r="BZP741" s="37"/>
      <c r="BZQ741" s="37"/>
      <c r="BZR741" s="37"/>
      <c r="BZS741" s="37"/>
      <c r="BZT741" s="37"/>
      <c r="BZU741" s="37"/>
      <c r="BZV741" s="37"/>
      <c r="BZW741" s="37"/>
      <c r="BZX741" s="37"/>
      <c r="BZY741" s="37"/>
      <c r="BZZ741" s="37"/>
      <c r="CAA741" s="37"/>
      <c r="CAB741" s="37"/>
      <c r="CAC741" s="37"/>
      <c r="CAD741" s="37"/>
      <c r="CAE741" s="37"/>
      <c r="CAF741" s="37"/>
      <c r="CAG741" s="37"/>
      <c r="CAH741" s="37"/>
      <c r="CAI741" s="37"/>
      <c r="CAJ741" s="37"/>
      <c r="CAK741" s="37"/>
      <c r="CAL741" s="37"/>
      <c r="CAM741" s="37"/>
      <c r="CAN741" s="37"/>
      <c r="CAO741" s="37"/>
      <c r="CAP741" s="37"/>
      <c r="CAQ741" s="37"/>
      <c r="CAR741" s="37"/>
      <c r="CAS741" s="37"/>
      <c r="CAT741" s="37"/>
      <c r="CAU741" s="37"/>
      <c r="CAV741" s="37"/>
      <c r="CAW741" s="37"/>
      <c r="CAX741" s="37"/>
      <c r="CAY741" s="37"/>
      <c r="CAZ741" s="37"/>
      <c r="CBA741" s="37"/>
      <c r="CBB741" s="37"/>
      <c r="CBC741" s="37"/>
      <c r="CBD741" s="37"/>
      <c r="CBE741" s="37"/>
      <c r="CBF741" s="37"/>
      <c r="CBG741" s="37"/>
      <c r="CBH741" s="37"/>
      <c r="CBI741" s="37"/>
      <c r="CBJ741" s="37"/>
      <c r="CBK741" s="37"/>
      <c r="CBL741" s="37"/>
      <c r="CBM741" s="37"/>
      <c r="CBN741" s="37"/>
      <c r="CBO741" s="37"/>
      <c r="CBP741" s="37"/>
      <c r="CBQ741" s="37"/>
      <c r="CBR741" s="37"/>
      <c r="CBS741" s="37"/>
      <c r="CBT741" s="37"/>
      <c r="CBU741" s="37"/>
      <c r="CBV741" s="37"/>
      <c r="CBW741" s="37"/>
      <c r="CBX741" s="37"/>
      <c r="CBY741" s="37"/>
      <c r="CBZ741" s="37"/>
      <c r="CCA741" s="37"/>
      <c r="CCB741" s="37"/>
      <c r="CCC741" s="37"/>
      <c r="CCD741" s="37"/>
      <c r="CCE741" s="37"/>
      <c r="CCF741" s="37"/>
      <c r="CCG741" s="37"/>
      <c r="CCH741" s="37"/>
      <c r="CCI741" s="37"/>
      <c r="CCJ741" s="37"/>
      <c r="CCK741" s="37"/>
      <c r="CCL741" s="37"/>
      <c r="CCM741" s="37"/>
      <c r="CCN741" s="37"/>
      <c r="CCO741" s="37"/>
      <c r="CCP741" s="37"/>
      <c r="CCQ741" s="37"/>
      <c r="CCR741" s="37"/>
      <c r="CCS741" s="37"/>
      <c r="CCT741" s="37"/>
      <c r="CCU741" s="37"/>
      <c r="CCV741" s="37"/>
      <c r="CCW741" s="37"/>
      <c r="CCX741" s="37"/>
      <c r="CCY741" s="37"/>
      <c r="CCZ741" s="37"/>
      <c r="CDA741" s="37"/>
      <c r="CDB741" s="37"/>
      <c r="CDC741" s="37"/>
      <c r="CDD741" s="37"/>
      <c r="CDE741" s="37"/>
      <c r="CDF741" s="37"/>
      <c r="CDG741" s="37"/>
      <c r="CDH741" s="37"/>
      <c r="CDI741" s="37"/>
      <c r="CDJ741" s="37"/>
      <c r="CDK741" s="37"/>
      <c r="CDL741" s="37"/>
      <c r="CDM741" s="37"/>
      <c r="CDN741" s="37"/>
      <c r="CDO741" s="37"/>
      <c r="CDP741" s="37"/>
      <c r="CDQ741" s="37"/>
      <c r="CDR741" s="37"/>
      <c r="CDS741" s="37"/>
      <c r="CDT741" s="37"/>
      <c r="CDU741" s="37"/>
      <c r="CDV741" s="37"/>
      <c r="CDW741" s="37"/>
      <c r="CDX741" s="37"/>
      <c r="CDY741" s="37"/>
      <c r="CDZ741" s="37"/>
      <c r="CEA741" s="37"/>
      <c r="CEB741" s="37"/>
      <c r="CEC741" s="37"/>
      <c r="CED741" s="37"/>
      <c r="CEE741" s="37"/>
      <c r="CEF741" s="37"/>
      <c r="CEG741" s="37"/>
      <c r="CEH741" s="37"/>
      <c r="CEI741" s="37"/>
      <c r="CEJ741" s="37"/>
      <c r="CEK741" s="37"/>
      <c r="CEL741" s="37"/>
      <c r="CEM741" s="37"/>
      <c r="CEN741" s="37"/>
      <c r="CEO741" s="37"/>
      <c r="CEP741" s="37"/>
      <c r="CEQ741" s="37"/>
      <c r="CER741" s="37"/>
      <c r="CES741" s="37"/>
      <c r="CET741" s="37"/>
      <c r="CEU741" s="37"/>
      <c r="CEV741" s="37"/>
      <c r="CEW741" s="37"/>
      <c r="CEX741" s="37"/>
      <c r="CEY741" s="37"/>
      <c r="CEZ741" s="37"/>
      <c r="CFA741" s="37"/>
      <c r="CFB741" s="37"/>
      <c r="CFC741" s="37"/>
      <c r="CFD741" s="37"/>
      <c r="CFE741" s="37"/>
      <c r="CFF741" s="37"/>
      <c r="CFG741" s="37"/>
      <c r="CFH741" s="37"/>
      <c r="CFI741" s="37"/>
      <c r="CFJ741" s="37"/>
      <c r="CFK741" s="37"/>
      <c r="CFL741" s="37"/>
      <c r="CFM741" s="37"/>
      <c r="CFN741" s="37"/>
      <c r="CFO741" s="37"/>
      <c r="CFP741" s="37"/>
      <c r="CFQ741" s="37"/>
      <c r="CFR741" s="37"/>
      <c r="CFS741" s="37"/>
      <c r="CFT741" s="37"/>
      <c r="CFU741" s="37"/>
      <c r="CFV741" s="37"/>
      <c r="CFW741" s="37"/>
      <c r="CFX741" s="37"/>
      <c r="CFY741" s="37"/>
      <c r="CFZ741" s="37"/>
      <c r="CGA741" s="37"/>
      <c r="CGB741" s="37"/>
      <c r="CGC741" s="37"/>
      <c r="CGD741" s="37"/>
      <c r="CGE741" s="37"/>
      <c r="CGF741" s="37"/>
      <c r="CGG741" s="37"/>
      <c r="CGH741" s="37"/>
      <c r="CGI741" s="37"/>
      <c r="CGJ741" s="37"/>
      <c r="CGK741" s="37"/>
      <c r="CGL741" s="37"/>
      <c r="CGM741" s="37"/>
      <c r="CGN741" s="37"/>
      <c r="CGO741" s="37"/>
      <c r="CGP741" s="37"/>
      <c r="CGQ741" s="37"/>
      <c r="CGR741" s="37"/>
      <c r="CGS741" s="37"/>
      <c r="CGT741" s="37"/>
      <c r="CGU741" s="37"/>
      <c r="CGV741" s="37"/>
      <c r="CGW741" s="37"/>
      <c r="CGX741" s="37"/>
      <c r="CGY741" s="37"/>
      <c r="CGZ741" s="37"/>
      <c r="CHA741" s="37"/>
      <c r="CHB741" s="37"/>
      <c r="CHC741" s="37"/>
      <c r="CHD741" s="37"/>
      <c r="CHE741" s="37"/>
      <c r="CHF741" s="37"/>
      <c r="CHG741" s="37"/>
      <c r="CHH741" s="37"/>
      <c r="CHI741" s="37"/>
      <c r="CHJ741" s="37"/>
      <c r="CHK741" s="37"/>
      <c r="CHL741" s="37"/>
      <c r="CHM741" s="37"/>
      <c r="CHN741" s="37"/>
      <c r="CHO741" s="37"/>
      <c r="CHP741" s="37"/>
      <c r="CHQ741" s="37"/>
      <c r="CHR741" s="37"/>
      <c r="CHS741" s="37"/>
      <c r="CHT741" s="37"/>
      <c r="CHU741" s="37"/>
      <c r="CHV741" s="37"/>
      <c r="CHW741" s="37"/>
      <c r="CHX741" s="37"/>
      <c r="CHY741" s="37"/>
      <c r="CHZ741" s="37"/>
      <c r="CIA741" s="37"/>
      <c r="CIB741" s="37"/>
      <c r="CIC741" s="37"/>
      <c r="CID741" s="37"/>
      <c r="CIE741" s="37"/>
      <c r="CIF741" s="37"/>
      <c r="CIG741" s="37"/>
      <c r="CIH741" s="37"/>
      <c r="CII741" s="37"/>
      <c r="CIJ741" s="37"/>
      <c r="CIK741" s="37"/>
      <c r="CIL741" s="37"/>
      <c r="CIM741" s="37"/>
      <c r="CIN741" s="37"/>
      <c r="CIO741" s="37"/>
      <c r="CIP741" s="37"/>
      <c r="CIQ741" s="37"/>
      <c r="CIR741" s="37"/>
      <c r="CIS741" s="37"/>
      <c r="CIT741" s="37"/>
      <c r="CIU741" s="37"/>
      <c r="CIV741" s="37"/>
      <c r="CIW741" s="37"/>
      <c r="CIX741" s="37"/>
      <c r="CIY741" s="37"/>
      <c r="CIZ741" s="37"/>
      <c r="CJA741" s="37"/>
      <c r="CJB741" s="37"/>
      <c r="CJC741" s="37"/>
      <c r="CJD741" s="37"/>
      <c r="CJE741" s="37"/>
      <c r="CJF741" s="37"/>
      <c r="CJG741" s="37"/>
      <c r="CJH741" s="37"/>
      <c r="CJI741" s="37"/>
      <c r="CJJ741" s="37"/>
      <c r="CJK741" s="37"/>
      <c r="CJL741" s="37"/>
      <c r="CJM741" s="37"/>
      <c r="CJN741" s="37"/>
      <c r="CJO741" s="37"/>
      <c r="CJP741" s="37"/>
      <c r="CJQ741" s="37"/>
      <c r="CJR741" s="37"/>
      <c r="CJS741" s="37"/>
      <c r="CJT741" s="37"/>
      <c r="CJU741" s="37"/>
      <c r="CJV741" s="37"/>
      <c r="CJW741" s="37"/>
      <c r="CJX741" s="37"/>
      <c r="CJY741" s="37"/>
      <c r="CJZ741" s="37"/>
      <c r="CKA741" s="37"/>
      <c r="CKB741" s="37"/>
      <c r="CKC741" s="37"/>
      <c r="CKD741" s="37"/>
      <c r="CKE741" s="37"/>
      <c r="CKF741" s="37"/>
      <c r="CKG741" s="37"/>
      <c r="CKH741" s="37"/>
      <c r="CKI741" s="37"/>
      <c r="CKJ741" s="37"/>
      <c r="CKK741" s="37"/>
      <c r="CKL741" s="37"/>
      <c r="CKM741" s="37"/>
      <c r="CKN741" s="37"/>
      <c r="CKO741" s="37"/>
      <c r="CKP741" s="37"/>
      <c r="CKQ741" s="37"/>
      <c r="CKR741" s="37"/>
      <c r="CKS741" s="37"/>
      <c r="CKT741" s="37"/>
      <c r="CKU741" s="37"/>
      <c r="CKV741" s="37"/>
      <c r="CKW741" s="37"/>
      <c r="CKX741" s="37"/>
      <c r="CKY741" s="37"/>
      <c r="CKZ741" s="37"/>
      <c r="CLA741" s="37"/>
      <c r="CLB741" s="37"/>
      <c r="CLC741" s="37"/>
      <c r="CLD741" s="37"/>
      <c r="CLE741" s="37"/>
      <c r="CLF741" s="37"/>
      <c r="CLG741" s="37"/>
      <c r="CLH741" s="37"/>
      <c r="CLI741" s="37"/>
      <c r="CLJ741" s="37"/>
      <c r="CLK741" s="37"/>
      <c r="CLL741" s="37"/>
      <c r="CLM741" s="37"/>
      <c r="CLN741" s="37"/>
      <c r="CLO741" s="37"/>
      <c r="CLP741" s="37"/>
      <c r="CLQ741" s="37"/>
      <c r="CLR741" s="37"/>
      <c r="CLS741" s="37"/>
      <c r="CLT741" s="37"/>
      <c r="CLU741" s="37"/>
      <c r="CLV741" s="37"/>
      <c r="CLW741" s="37"/>
      <c r="CLX741" s="37"/>
      <c r="CLY741" s="37"/>
      <c r="CLZ741" s="37"/>
      <c r="CMA741" s="37"/>
      <c r="CMB741" s="37"/>
      <c r="CMC741" s="37"/>
      <c r="CMD741" s="37"/>
      <c r="CME741" s="37"/>
      <c r="CMF741" s="37"/>
      <c r="CMG741" s="37"/>
      <c r="CMH741" s="37"/>
      <c r="CMI741" s="37"/>
      <c r="CMJ741" s="37"/>
      <c r="CMK741" s="37"/>
      <c r="CML741" s="37"/>
      <c r="CMM741" s="37"/>
      <c r="CMN741" s="37"/>
      <c r="CMO741" s="37"/>
      <c r="CMP741" s="37"/>
      <c r="CMQ741" s="37"/>
      <c r="CMR741" s="37"/>
      <c r="CMS741" s="37"/>
      <c r="CMT741" s="37"/>
      <c r="CMU741" s="37"/>
      <c r="CMV741" s="37"/>
      <c r="CMW741" s="37"/>
      <c r="CMX741" s="37"/>
      <c r="CMY741" s="37"/>
      <c r="CMZ741" s="37"/>
      <c r="CNA741" s="37"/>
      <c r="CNB741" s="37"/>
      <c r="CNC741" s="37"/>
      <c r="CND741" s="37"/>
      <c r="CNE741" s="37"/>
      <c r="CNF741" s="37"/>
      <c r="CNG741" s="37"/>
      <c r="CNH741" s="37"/>
      <c r="CNI741" s="37"/>
      <c r="CNJ741" s="37"/>
      <c r="CNK741" s="37"/>
      <c r="CNL741" s="37"/>
      <c r="CNM741" s="37"/>
      <c r="CNN741" s="37"/>
      <c r="CNO741" s="37"/>
      <c r="CNP741" s="37"/>
      <c r="CNQ741" s="37"/>
      <c r="CNR741" s="37"/>
      <c r="CNS741" s="37"/>
      <c r="CNT741" s="37"/>
      <c r="CNU741" s="37"/>
      <c r="CNV741" s="37"/>
      <c r="CNW741" s="37"/>
      <c r="CNX741" s="37"/>
      <c r="CNY741" s="37"/>
      <c r="CNZ741" s="37"/>
      <c r="COA741" s="37"/>
      <c r="COB741" s="37"/>
      <c r="COC741" s="37"/>
      <c r="COD741" s="37"/>
      <c r="COE741" s="37"/>
      <c r="COF741" s="37"/>
      <c r="COG741" s="37"/>
      <c r="COH741" s="37"/>
      <c r="COI741" s="37"/>
      <c r="COJ741" s="37"/>
      <c r="COK741" s="37"/>
      <c r="COL741" s="37"/>
      <c r="COM741" s="37"/>
      <c r="CON741" s="37"/>
      <c r="COO741" s="37"/>
      <c r="COP741" s="37"/>
      <c r="COQ741" s="37"/>
      <c r="COR741" s="37"/>
      <c r="COS741" s="37"/>
      <c r="COT741" s="37"/>
      <c r="COU741" s="37"/>
      <c r="COV741" s="37"/>
      <c r="COW741" s="37"/>
      <c r="COX741" s="37"/>
      <c r="COY741" s="37"/>
      <c r="COZ741" s="37"/>
      <c r="CPA741" s="37"/>
      <c r="CPB741" s="37"/>
      <c r="CPC741" s="37"/>
      <c r="CPD741" s="37"/>
      <c r="CPE741" s="37"/>
      <c r="CPF741" s="37"/>
      <c r="CPG741" s="37"/>
      <c r="CPH741" s="37"/>
      <c r="CPI741" s="37"/>
      <c r="CPJ741" s="37"/>
      <c r="CPK741" s="37"/>
      <c r="CPL741" s="37"/>
      <c r="CPM741" s="37"/>
      <c r="CPN741" s="37"/>
      <c r="CPO741" s="37"/>
      <c r="CPP741" s="37"/>
      <c r="CPQ741" s="37"/>
      <c r="CPR741" s="37"/>
      <c r="CPS741" s="37"/>
      <c r="CPT741" s="37"/>
      <c r="CPU741" s="37"/>
      <c r="CPV741" s="37"/>
      <c r="CPW741" s="37"/>
      <c r="CPX741" s="37"/>
      <c r="CPY741" s="37"/>
      <c r="CPZ741" s="37"/>
      <c r="CQA741" s="37"/>
      <c r="CQB741" s="37"/>
      <c r="CQC741" s="37"/>
      <c r="CQD741" s="37"/>
      <c r="CQE741" s="37"/>
      <c r="CQF741" s="37"/>
      <c r="CQG741" s="37"/>
      <c r="CQH741" s="37"/>
      <c r="CQI741" s="37"/>
      <c r="CQJ741" s="37"/>
      <c r="CQK741" s="37"/>
      <c r="CQL741" s="37"/>
      <c r="CQM741" s="37"/>
      <c r="CQN741" s="37"/>
      <c r="CQO741" s="37"/>
      <c r="CQP741" s="37"/>
      <c r="CQQ741" s="37"/>
      <c r="CQR741" s="37"/>
      <c r="CQS741" s="37"/>
      <c r="CQT741" s="37"/>
      <c r="CQU741" s="37"/>
      <c r="CQV741" s="37"/>
      <c r="CQW741" s="37"/>
      <c r="CQX741" s="37"/>
      <c r="CQY741" s="37"/>
      <c r="CQZ741" s="37"/>
      <c r="CRA741" s="37"/>
      <c r="CRB741" s="37"/>
      <c r="CRC741" s="37"/>
      <c r="CRD741" s="37"/>
      <c r="CRE741" s="37"/>
      <c r="CRF741" s="37"/>
      <c r="CRG741" s="37"/>
      <c r="CRH741" s="37"/>
      <c r="CRI741" s="37"/>
      <c r="CRJ741" s="37"/>
      <c r="CRK741" s="37"/>
      <c r="CRL741" s="37"/>
      <c r="CRM741" s="37"/>
      <c r="CRN741" s="37"/>
      <c r="CRO741" s="37"/>
      <c r="CRP741" s="37"/>
      <c r="CRQ741" s="37"/>
      <c r="CRR741" s="37"/>
      <c r="CRS741" s="37"/>
      <c r="CRT741" s="37"/>
      <c r="CRU741" s="37"/>
      <c r="CRV741" s="37"/>
      <c r="CRW741" s="37"/>
      <c r="CRX741" s="37"/>
      <c r="CRY741" s="37"/>
      <c r="CRZ741" s="37"/>
      <c r="CSA741" s="37"/>
      <c r="CSB741" s="37"/>
      <c r="CSC741" s="37"/>
      <c r="CSD741" s="37"/>
      <c r="CSE741" s="37"/>
      <c r="CSF741" s="37"/>
      <c r="CSG741" s="37"/>
      <c r="CSH741" s="37"/>
      <c r="CSI741" s="37"/>
      <c r="CSJ741" s="37"/>
      <c r="CSK741" s="37"/>
      <c r="CSL741" s="37"/>
      <c r="CSM741" s="37"/>
      <c r="CSN741" s="37"/>
      <c r="CSO741" s="37"/>
      <c r="CSP741" s="37"/>
      <c r="CSQ741" s="37"/>
      <c r="CSR741" s="37"/>
      <c r="CSS741" s="37"/>
      <c r="CST741" s="37"/>
      <c r="CSU741" s="37"/>
      <c r="CSV741" s="37"/>
      <c r="CSW741" s="37"/>
      <c r="CSX741" s="37"/>
      <c r="CSY741" s="37"/>
      <c r="CSZ741" s="37"/>
      <c r="CTA741" s="37"/>
      <c r="CTB741" s="37"/>
      <c r="CTC741" s="37"/>
      <c r="CTD741" s="37"/>
      <c r="CTE741" s="37"/>
      <c r="CTF741" s="37"/>
      <c r="CTG741" s="37"/>
      <c r="CTH741" s="37"/>
      <c r="CTI741" s="37"/>
      <c r="CTJ741" s="37"/>
      <c r="CTK741" s="37"/>
      <c r="CTL741" s="37"/>
      <c r="CTM741" s="37"/>
      <c r="CTN741" s="37"/>
      <c r="CTO741" s="37"/>
      <c r="CTP741" s="37"/>
      <c r="CTQ741" s="37"/>
      <c r="CTR741" s="37"/>
      <c r="CTS741" s="37"/>
      <c r="CTT741" s="37"/>
      <c r="CTU741" s="37"/>
      <c r="CTV741" s="37"/>
      <c r="CTW741" s="37"/>
      <c r="CTX741" s="37"/>
      <c r="CTY741" s="37"/>
      <c r="CTZ741" s="37"/>
      <c r="CUA741" s="37"/>
      <c r="CUB741" s="37"/>
      <c r="CUC741" s="37"/>
      <c r="CUD741" s="37"/>
      <c r="CUE741" s="37"/>
      <c r="CUF741" s="37"/>
      <c r="CUG741" s="37"/>
      <c r="CUH741" s="37"/>
      <c r="CUI741" s="37"/>
      <c r="CUJ741" s="37"/>
      <c r="CUK741" s="37"/>
      <c r="CUL741" s="37"/>
      <c r="CUM741" s="37"/>
      <c r="CUN741" s="37"/>
      <c r="CUO741" s="37"/>
      <c r="CUP741" s="37"/>
      <c r="CUQ741" s="37"/>
      <c r="CUR741" s="37"/>
      <c r="CUS741" s="37"/>
      <c r="CUT741" s="37"/>
      <c r="CUU741" s="37"/>
      <c r="CUV741" s="37"/>
      <c r="CUW741" s="37"/>
      <c r="CUX741" s="37"/>
      <c r="CUY741" s="37"/>
      <c r="CUZ741" s="37"/>
      <c r="CVA741" s="37"/>
      <c r="CVB741" s="37"/>
      <c r="CVC741" s="37"/>
      <c r="CVD741" s="37"/>
      <c r="CVE741" s="37"/>
      <c r="CVF741" s="37"/>
      <c r="CVG741" s="37"/>
      <c r="CVH741" s="37"/>
      <c r="CVI741" s="37"/>
      <c r="CVJ741" s="37"/>
      <c r="CVK741" s="37"/>
      <c r="CVL741" s="37"/>
      <c r="CVM741" s="37"/>
      <c r="CVN741" s="37"/>
      <c r="CVO741" s="37"/>
      <c r="CVP741" s="37"/>
      <c r="CVQ741" s="37"/>
      <c r="CVR741" s="37"/>
      <c r="CVS741" s="37"/>
      <c r="CVT741" s="37"/>
      <c r="CVU741" s="37"/>
      <c r="CVV741" s="37"/>
      <c r="CVW741" s="37"/>
      <c r="CVX741" s="37"/>
      <c r="CVY741" s="37"/>
      <c r="CVZ741" s="37"/>
      <c r="CWA741" s="37"/>
      <c r="CWB741" s="37"/>
      <c r="CWC741" s="37"/>
      <c r="CWD741" s="37"/>
      <c r="CWE741" s="37"/>
      <c r="CWF741" s="37"/>
      <c r="CWG741" s="37"/>
      <c r="CWH741" s="37"/>
      <c r="CWI741" s="37"/>
      <c r="CWJ741" s="37"/>
      <c r="CWK741" s="37"/>
      <c r="CWL741" s="37"/>
      <c r="CWM741" s="37"/>
      <c r="CWN741" s="37"/>
      <c r="CWO741" s="37"/>
      <c r="CWP741" s="37"/>
      <c r="CWQ741" s="37"/>
      <c r="CWR741" s="37"/>
      <c r="CWS741" s="37"/>
      <c r="CWT741" s="37"/>
      <c r="CWU741" s="37"/>
      <c r="CWV741" s="37"/>
      <c r="CWW741" s="37"/>
      <c r="CWX741" s="37"/>
      <c r="CWY741" s="37"/>
      <c r="CWZ741" s="37"/>
      <c r="CXA741" s="37"/>
      <c r="CXB741" s="37"/>
      <c r="CXC741" s="37"/>
      <c r="CXD741" s="37"/>
      <c r="CXE741" s="37"/>
      <c r="CXF741" s="37"/>
      <c r="CXG741" s="37"/>
      <c r="CXH741" s="37"/>
      <c r="CXI741" s="37"/>
      <c r="CXJ741" s="37"/>
      <c r="CXK741" s="37"/>
      <c r="CXL741" s="37"/>
      <c r="CXM741" s="37"/>
      <c r="CXN741" s="37"/>
      <c r="CXO741" s="37"/>
      <c r="CXP741" s="37"/>
      <c r="CXQ741" s="37"/>
      <c r="CXR741" s="37"/>
      <c r="CXS741" s="37"/>
      <c r="CXT741" s="37"/>
      <c r="CXU741" s="37"/>
      <c r="CXV741" s="37"/>
      <c r="CXW741" s="37"/>
      <c r="CXX741" s="37"/>
      <c r="CXY741" s="37"/>
      <c r="CXZ741" s="37"/>
      <c r="CYA741" s="37"/>
      <c r="CYB741" s="37"/>
      <c r="CYC741" s="37"/>
      <c r="CYD741" s="37"/>
      <c r="CYE741" s="37"/>
      <c r="CYF741" s="37"/>
      <c r="CYG741" s="37"/>
      <c r="CYH741" s="37"/>
      <c r="CYI741" s="37"/>
      <c r="CYJ741" s="37"/>
      <c r="CYK741" s="37"/>
      <c r="CYL741" s="37"/>
      <c r="CYM741" s="37"/>
      <c r="CYN741" s="37"/>
      <c r="CYO741" s="37"/>
      <c r="CYP741" s="37"/>
      <c r="CYQ741" s="37"/>
      <c r="CYR741" s="37"/>
      <c r="CYS741" s="37"/>
      <c r="CYT741" s="37"/>
      <c r="CYU741" s="37"/>
      <c r="CYV741" s="37"/>
      <c r="CYW741" s="37"/>
      <c r="CYX741" s="37"/>
      <c r="CYY741" s="37"/>
      <c r="CYZ741" s="37"/>
      <c r="CZA741" s="37"/>
      <c r="CZB741" s="37"/>
      <c r="CZC741" s="37"/>
      <c r="CZD741" s="37"/>
      <c r="CZE741" s="37"/>
      <c r="CZF741" s="37"/>
      <c r="CZG741" s="37"/>
      <c r="CZH741" s="37"/>
      <c r="CZI741" s="37"/>
      <c r="CZJ741" s="37"/>
      <c r="CZK741" s="37"/>
      <c r="CZL741" s="37"/>
      <c r="CZM741" s="37"/>
      <c r="CZN741" s="37"/>
      <c r="CZO741" s="37"/>
      <c r="CZP741" s="37"/>
      <c r="CZQ741" s="37"/>
      <c r="CZR741" s="37"/>
      <c r="CZS741" s="37"/>
      <c r="CZT741" s="37"/>
      <c r="CZU741" s="37"/>
      <c r="CZV741" s="37"/>
      <c r="CZW741" s="37"/>
      <c r="CZX741" s="37"/>
      <c r="CZY741" s="37"/>
      <c r="CZZ741" s="37"/>
      <c r="DAA741" s="37"/>
      <c r="DAB741" s="37"/>
      <c r="DAC741" s="37"/>
      <c r="DAD741" s="37"/>
      <c r="DAE741" s="37"/>
      <c r="DAF741" s="37"/>
      <c r="DAG741" s="37"/>
      <c r="DAH741" s="37"/>
      <c r="DAI741" s="37"/>
      <c r="DAJ741" s="37"/>
      <c r="DAK741" s="37"/>
      <c r="DAL741" s="37"/>
      <c r="DAM741" s="37"/>
      <c r="DAN741" s="37"/>
      <c r="DAO741" s="37"/>
      <c r="DAP741" s="37"/>
      <c r="DAQ741" s="37"/>
      <c r="DAR741" s="37"/>
      <c r="DAS741" s="37"/>
      <c r="DAT741" s="37"/>
      <c r="DAU741" s="37"/>
      <c r="DAV741" s="37"/>
      <c r="DAW741" s="37"/>
      <c r="DAX741" s="37"/>
      <c r="DAY741" s="37"/>
      <c r="DAZ741" s="37"/>
      <c r="DBA741" s="37"/>
      <c r="DBB741" s="37"/>
      <c r="DBC741" s="37"/>
      <c r="DBD741" s="37"/>
      <c r="DBE741" s="37"/>
      <c r="DBF741" s="37"/>
      <c r="DBG741" s="37"/>
      <c r="DBH741" s="37"/>
      <c r="DBI741" s="37"/>
      <c r="DBJ741" s="37"/>
      <c r="DBK741" s="37"/>
      <c r="DBL741" s="37"/>
      <c r="DBM741" s="37"/>
      <c r="DBN741" s="37"/>
      <c r="DBO741" s="37"/>
      <c r="DBP741" s="37"/>
      <c r="DBQ741" s="37"/>
      <c r="DBR741" s="37"/>
      <c r="DBS741" s="37"/>
      <c r="DBT741" s="37"/>
      <c r="DBU741" s="37"/>
      <c r="DBV741" s="37"/>
      <c r="DBW741" s="37"/>
      <c r="DBX741" s="37"/>
      <c r="DBY741" s="37"/>
      <c r="DBZ741" s="37"/>
      <c r="DCA741" s="37"/>
      <c r="DCB741" s="37"/>
      <c r="DCC741" s="37"/>
      <c r="DCD741" s="37"/>
      <c r="DCE741" s="37"/>
      <c r="DCF741" s="37"/>
      <c r="DCG741" s="37"/>
      <c r="DCH741" s="37"/>
      <c r="DCI741" s="37"/>
      <c r="DCJ741" s="37"/>
      <c r="DCK741" s="37"/>
      <c r="DCL741" s="37"/>
      <c r="DCM741" s="37"/>
      <c r="DCN741" s="37"/>
      <c r="DCO741" s="37"/>
      <c r="DCP741" s="37"/>
      <c r="DCQ741" s="37"/>
      <c r="DCR741" s="37"/>
      <c r="DCS741" s="37"/>
      <c r="DCT741" s="37"/>
      <c r="DCU741" s="37"/>
      <c r="DCV741" s="37"/>
      <c r="DCW741" s="37"/>
      <c r="DCX741" s="37"/>
      <c r="DCY741" s="37"/>
      <c r="DCZ741" s="37"/>
      <c r="DDA741" s="37"/>
      <c r="DDB741" s="37"/>
      <c r="DDC741" s="37"/>
      <c r="DDD741" s="37"/>
      <c r="DDE741" s="37"/>
      <c r="DDF741" s="37"/>
      <c r="DDG741" s="37"/>
      <c r="DDH741" s="37"/>
      <c r="DDI741" s="37"/>
      <c r="DDJ741" s="37"/>
      <c r="DDK741" s="37"/>
      <c r="DDL741" s="37"/>
      <c r="DDM741" s="37"/>
      <c r="DDN741" s="37"/>
      <c r="DDO741" s="37"/>
      <c r="DDP741" s="37"/>
      <c r="DDQ741" s="37"/>
      <c r="DDR741" s="37"/>
      <c r="DDS741" s="37"/>
      <c r="DDT741" s="37"/>
      <c r="DDU741" s="37"/>
      <c r="DDV741" s="37"/>
      <c r="DDW741" s="37"/>
      <c r="DDX741" s="37"/>
      <c r="DDY741" s="37"/>
      <c r="DDZ741" s="37"/>
      <c r="DEA741" s="37"/>
      <c r="DEB741" s="37"/>
      <c r="DEC741" s="37"/>
      <c r="DED741" s="37"/>
      <c r="DEE741" s="37"/>
      <c r="DEF741" s="37"/>
      <c r="DEG741" s="37"/>
      <c r="DEH741" s="37"/>
      <c r="DEI741" s="37"/>
      <c r="DEJ741" s="37"/>
      <c r="DEK741" s="37"/>
      <c r="DEL741" s="37"/>
      <c r="DEM741" s="37"/>
      <c r="DEN741" s="37"/>
      <c r="DEO741" s="37"/>
      <c r="DEP741" s="37"/>
      <c r="DEQ741" s="37"/>
      <c r="DER741" s="37"/>
      <c r="DES741" s="37"/>
      <c r="DET741" s="37"/>
      <c r="DEU741" s="37"/>
      <c r="DEV741" s="37"/>
      <c r="DEW741" s="37"/>
      <c r="DEX741" s="37"/>
      <c r="DEY741" s="37"/>
      <c r="DEZ741" s="37"/>
      <c r="DFA741" s="37"/>
      <c r="DFB741" s="37"/>
      <c r="DFC741" s="37"/>
      <c r="DFD741" s="37"/>
      <c r="DFE741" s="37"/>
      <c r="DFF741" s="37"/>
      <c r="DFG741" s="37"/>
      <c r="DFH741" s="37"/>
      <c r="DFI741" s="37"/>
      <c r="DFJ741" s="37"/>
      <c r="DFK741" s="37"/>
      <c r="DFL741" s="37"/>
      <c r="DFM741" s="37"/>
      <c r="DFN741" s="37"/>
      <c r="DFO741" s="37"/>
      <c r="DFP741" s="37"/>
      <c r="DFQ741" s="37"/>
      <c r="DFR741" s="37"/>
      <c r="DFS741" s="37"/>
      <c r="DFT741" s="37"/>
      <c r="DFU741" s="37"/>
      <c r="DFV741" s="37"/>
      <c r="DFW741" s="37"/>
      <c r="DFX741" s="37"/>
      <c r="DFY741" s="37"/>
      <c r="DFZ741" s="37"/>
      <c r="DGA741" s="37"/>
      <c r="DGB741" s="37"/>
      <c r="DGC741" s="37"/>
      <c r="DGD741" s="37"/>
      <c r="DGE741" s="37"/>
      <c r="DGF741" s="37"/>
      <c r="DGG741" s="37"/>
      <c r="DGH741" s="37"/>
      <c r="DGI741" s="37"/>
      <c r="DGJ741" s="37"/>
      <c r="DGK741" s="37"/>
      <c r="DGL741" s="37"/>
      <c r="DGM741" s="37"/>
      <c r="DGN741" s="37"/>
      <c r="DGO741" s="37"/>
      <c r="DGP741" s="37"/>
      <c r="DGQ741" s="37"/>
      <c r="DGR741" s="37"/>
      <c r="DGS741" s="37"/>
      <c r="DGT741" s="37"/>
      <c r="DGU741" s="37"/>
      <c r="DGV741" s="37"/>
      <c r="DGW741" s="37"/>
      <c r="DGX741" s="37"/>
      <c r="DGY741" s="37"/>
      <c r="DGZ741" s="37"/>
      <c r="DHA741" s="37"/>
      <c r="DHB741" s="37"/>
      <c r="DHC741" s="37"/>
      <c r="DHD741" s="37"/>
      <c r="DHE741" s="37"/>
      <c r="DHF741" s="37"/>
      <c r="DHG741" s="37"/>
      <c r="DHH741" s="37"/>
      <c r="DHI741" s="37"/>
      <c r="DHJ741" s="37"/>
      <c r="DHK741" s="37"/>
      <c r="DHL741" s="37"/>
      <c r="DHM741" s="37"/>
      <c r="DHN741" s="37"/>
      <c r="DHO741" s="37"/>
      <c r="DHP741" s="37"/>
      <c r="DHQ741" s="37"/>
      <c r="DHR741" s="37"/>
      <c r="DHS741" s="37"/>
      <c r="DHT741" s="37"/>
      <c r="DHU741" s="37"/>
      <c r="DHV741" s="37"/>
      <c r="DHW741" s="37"/>
      <c r="DHX741" s="37"/>
      <c r="DHY741" s="37"/>
      <c r="DHZ741" s="37"/>
      <c r="DIA741" s="37"/>
      <c r="DIB741" s="37"/>
      <c r="DIC741" s="37"/>
      <c r="DID741" s="37"/>
      <c r="DIE741" s="37"/>
      <c r="DIF741" s="37"/>
      <c r="DIG741" s="37"/>
      <c r="DIH741" s="37"/>
      <c r="DII741" s="37"/>
      <c r="DIJ741" s="37"/>
      <c r="DIK741" s="37"/>
      <c r="DIL741" s="37"/>
      <c r="DIM741" s="37"/>
      <c r="DIN741" s="37"/>
      <c r="DIO741" s="37"/>
      <c r="DIP741" s="37"/>
      <c r="DIQ741" s="37"/>
      <c r="DIR741" s="37"/>
      <c r="DIS741" s="37"/>
      <c r="DIT741" s="37"/>
      <c r="DIU741" s="37"/>
      <c r="DIV741" s="37"/>
      <c r="DIW741" s="37"/>
      <c r="DIX741" s="37"/>
      <c r="DIY741" s="37"/>
      <c r="DIZ741" s="37"/>
      <c r="DJA741" s="37"/>
      <c r="DJB741" s="37"/>
      <c r="DJC741" s="37"/>
      <c r="DJD741" s="37"/>
      <c r="DJE741" s="37"/>
      <c r="DJF741" s="37"/>
      <c r="DJG741" s="37"/>
      <c r="DJH741" s="37"/>
      <c r="DJI741" s="37"/>
      <c r="DJJ741" s="37"/>
      <c r="DJK741" s="37"/>
      <c r="DJL741" s="37"/>
      <c r="DJM741" s="37"/>
      <c r="DJN741" s="37"/>
      <c r="DJO741" s="37"/>
      <c r="DJP741" s="37"/>
      <c r="DJQ741" s="37"/>
      <c r="DJR741" s="37"/>
      <c r="DJS741" s="37"/>
      <c r="DJT741" s="37"/>
      <c r="DJU741" s="37"/>
      <c r="DJV741" s="37"/>
      <c r="DJW741" s="37"/>
      <c r="DJX741" s="37"/>
      <c r="DJY741" s="37"/>
      <c r="DJZ741" s="37"/>
      <c r="DKA741" s="37"/>
      <c r="DKB741" s="37"/>
      <c r="DKC741" s="37"/>
      <c r="DKD741" s="37"/>
      <c r="DKE741" s="37"/>
      <c r="DKF741" s="37"/>
      <c r="DKG741" s="37"/>
      <c r="DKH741" s="37"/>
      <c r="DKI741" s="37"/>
      <c r="DKJ741" s="37"/>
      <c r="DKK741" s="37"/>
      <c r="DKL741" s="37"/>
      <c r="DKM741" s="37"/>
      <c r="DKN741" s="37"/>
      <c r="DKO741" s="37"/>
      <c r="DKP741" s="37"/>
      <c r="DKQ741" s="37"/>
      <c r="DKR741" s="37"/>
      <c r="DKS741" s="37"/>
      <c r="DKT741" s="37"/>
      <c r="DKU741" s="37"/>
      <c r="DKV741" s="37"/>
      <c r="DKW741" s="37"/>
      <c r="DKX741" s="37"/>
      <c r="DKY741" s="37"/>
      <c r="DKZ741" s="37"/>
      <c r="DLA741" s="37"/>
      <c r="DLB741" s="37"/>
      <c r="DLC741" s="37"/>
      <c r="DLD741" s="37"/>
      <c r="DLE741" s="37"/>
      <c r="DLF741" s="37"/>
      <c r="DLG741" s="37"/>
      <c r="DLH741" s="37"/>
      <c r="DLI741" s="37"/>
      <c r="DLJ741" s="37"/>
      <c r="DLK741" s="37"/>
      <c r="DLL741" s="37"/>
      <c r="DLM741" s="37"/>
      <c r="DLN741" s="37"/>
      <c r="DLO741" s="37"/>
      <c r="DLP741" s="37"/>
      <c r="DLQ741" s="37"/>
      <c r="DLR741" s="37"/>
      <c r="DLS741" s="37"/>
      <c r="DLT741" s="37"/>
      <c r="DLU741" s="37"/>
      <c r="DLV741" s="37"/>
      <c r="DLW741" s="37"/>
      <c r="DLX741" s="37"/>
      <c r="DLY741" s="37"/>
      <c r="DLZ741" s="37"/>
      <c r="DMA741" s="37"/>
      <c r="DMB741" s="37"/>
      <c r="DMC741" s="37"/>
      <c r="DMD741" s="37"/>
      <c r="DME741" s="37"/>
      <c r="DMF741" s="37"/>
      <c r="DMG741" s="37"/>
      <c r="DMH741" s="37"/>
      <c r="DMI741" s="37"/>
      <c r="DMJ741" s="37"/>
      <c r="DMK741" s="37"/>
      <c r="DML741" s="37"/>
      <c r="DMM741" s="37"/>
      <c r="DMN741" s="37"/>
      <c r="DMO741" s="37"/>
      <c r="DMP741" s="37"/>
      <c r="DMQ741" s="37"/>
      <c r="DMR741" s="37"/>
      <c r="DMS741" s="37"/>
      <c r="DMT741" s="37"/>
      <c r="DMU741" s="37"/>
      <c r="DMV741" s="37"/>
      <c r="DMW741" s="37"/>
      <c r="DMX741" s="37"/>
      <c r="DMY741" s="37"/>
      <c r="DMZ741" s="37"/>
      <c r="DNA741" s="37"/>
      <c r="DNB741" s="37"/>
      <c r="DNC741" s="37"/>
      <c r="DND741" s="37"/>
      <c r="DNE741" s="37"/>
      <c r="DNF741" s="37"/>
      <c r="DNG741" s="37"/>
      <c r="DNH741" s="37"/>
      <c r="DNI741" s="37"/>
      <c r="DNJ741" s="37"/>
      <c r="DNK741" s="37"/>
      <c r="DNL741" s="37"/>
      <c r="DNM741" s="37"/>
      <c r="DNN741" s="37"/>
      <c r="DNO741" s="37"/>
      <c r="DNP741" s="37"/>
      <c r="DNQ741" s="37"/>
      <c r="DNR741" s="37"/>
      <c r="DNS741" s="37"/>
      <c r="DNT741" s="37"/>
      <c r="DNU741" s="37"/>
      <c r="DNV741" s="37"/>
      <c r="DNW741" s="37"/>
      <c r="DNX741" s="37"/>
      <c r="DNY741" s="37"/>
      <c r="DNZ741" s="37"/>
      <c r="DOA741" s="37"/>
      <c r="DOB741" s="37"/>
      <c r="DOC741" s="37"/>
      <c r="DOD741" s="37"/>
      <c r="DOE741" s="37"/>
      <c r="DOF741" s="37"/>
      <c r="DOG741" s="37"/>
      <c r="DOH741" s="37"/>
      <c r="DOI741" s="37"/>
      <c r="DOJ741" s="37"/>
      <c r="DOK741" s="37"/>
      <c r="DOL741" s="37"/>
      <c r="DOM741" s="37"/>
      <c r="DON741" s="37"/>
      <c r="DOO741" s="37"/>
      <c r="DOP741" s="37"/>
      <c r="DOQ741" s="37"/>
      <c r="DOR741" s="37"/>
      <c r="DOS741" s="37"/>
      <c r="DOT741" s="37"/>
      <c r="DOU741" s="37"/>
      <c r="DOV741" s="37"/>
      <c r="DOW741" s="37"/>
      <c r="DOX741" s="37"/>
      <c r="DOY741" s="37"/>
      <c r="DOZ741" s="37"/>
      <c r="DPA741" s="37"/>
      <c r="DPB741" s="37"/>
      <c r="DPC741" s="37"/>
      <c r="DPD741" s="37"/>
      <c r="DPE741" s="37"/>
      <c r="DPF741" s="37"/>
      <c r="DPG741" s="37"/>
      <c r="DPH741" s="37"/>
      <c r="DPI741" s="37"/>
      <c r="DPJ741" s="37"/>
      <c r="DPK741" s="37"/>
      <c r="DPL741" s="37"/>
      <c r="DPM741" s="37"/>
      <c r="DPN741" s="37"/>
      <c r="DPO741" s="37"/>
      <c r="DPP741" s="37"/>
      <c r="DPQ741" s="37"/>
      <c r="DPR741" s="37"/>
      <c r="DPS741" s="37"/>
      <c r="DPT741" s="37"/>
      <c r="DPU741" s="37"/>
      <c r="DPV741" s="37"/>
      <c r="DPW741" s="37"/>
      <c r="DPX741" s="37"/>
      <c r="DPY741" s="37"/>
      <c r="DPZ741" s="37"/>
      <c r="DQA741" s="37"/>
      <c r="DQB741" s="37"/>
      <c r="DQC741" s="37"/>
      <c r="DQD741" s="37"/>
      <c r="DQE741" s="37"/>
      <c r="DQF741" s="37"/>
      <c r="DQG741" s="37"/>
      <c r="DQH741" s="37"/>
      <c r="DQI741" s="37"/>
      <c r="DQJ741" s="37"/>
      <c r="DQK741" s="37"/>
      <c r="DQL741" s="37"/>
      <c r="DQM741" s="37"/>
      <c r="DQN741" s="37"/>
      <c r="DQO741" s="37"/>
      <c r="DQP741" s="37"/>
      <c r="DQQ741" s="37"/>
      <c r="DQR741" s="37"/>
      <c r="DQS741" s="37"/>
      <c r="DQT741" s="37"/>
      <c r="DQU741" s="37"/>
      <c r="DQV741" s="37"/>
      <c r="DQW741" s="37"/>
      <c r="DQX741" s="37"/>
      <c r="DQY741" s="37"/>
      <c r="DQZ741" s="37"/>
      <c r="DRA741" s="37"/>
      <c r="DRB741" s="37"/>
      <c r="DRC741" s="37"/>
      <c r="DRD741" s="37"/>
      <c r="DRE741" s="37"/>
      <c r="DRF741" s="37"/>
      <c r="DRG741" s="37"/>
      <c r="DRH741" s="37"/>
      <c r="DRI741" s="37"/>
      <c r="DRJ741" s="37"/>
      <c r="DRK741" s="37"/>
      <c r="DRL741" s="37"/>
      <c r="DRM741" s="37"/>
      <c r="DRN741" s="37"/>
      <c r="DRO741" s="37"/>
      <c r="DRP741" s="37"/>
      <c r="DRQ741" s="37"/>
      <c r="DRR741" s="37"/>
      <c r="DRS741" s="37"/>
      <c r="DRT741" s="37"/>
      <c r="DRU741" s="37"/>
      <c r="DRV741" s="37"/>
      <c r="DRW741" s="37"/>
      <c r="DRX741" s="37"/>
      <c r="DRY741" s="37"/>
      <c r="DRZ741" s="37"/>
      <c r="DSA741" s="37"/>
      <c r="DSB741" s="37"/>
      <c r="DSC741" s="37"/>
      <c r="DSD741" s="37"/>
      <c r="DSE741" s="37"/>
      <c r="DSF741" s="37"/>
      <c r="DSG741" s="37"/>
      <c r="DSH741" s="37"/>
      <c r="DSI741" s="37"/>
      <c r="DSJ741" s="37"/>
      <c r="DSK741" s="37"/>
      <c r="DSL741" s="37"/>
      <c r="DSM741" s="37"/>
      <c r="DSN741" s="37"/>
      <c r="DSO741" s="37"/>
      <c r="DSP741" s="37"/>
      <c r="DSQ741" s="37"/>
      <c r="DSR741" s="37"/>
      <c r="DSS741" s="37"/>
      <c r="DST741" s="37"/>
      <c r="DSU741" s="37"/>
      <c r="DSV741" s="37"/>
      <c r="DSW741" s="37"/>
      <c r="DSX741" s="37"/>
      <c r="DSY741" s="37"/>
      <c r="DSZ741" s="37"/>
      <c r="DTA741" s="37"/>
      <c r="DTB741" s="37"/>
      <c r="DTC741" s="37"/>
      <c r="DTD741" s="37"/>
      <c r="DTE741" s="37"/>
      <c r="DTF741" s="37"/>
      <c r="DTG741" s="37"/>
      <c r="DTH741" s="37"/>
      <c r="DTI741" s="37"/>
      <c r="DTJ741" s="37"/>
      <c r="DTK741" s="37"/>
      <c r="DTL741" s="37"/>
      <c r="DTM741" s="37"/>
      <c r="DTN741" s="37"/>
      <c r="DTO741" s="37"/>
      <c r="DTP741" s="37"/>
      <c r="DTQ741" s="37"/>
      <c r="DTR741" s="37"/>
      <c r="DTS741" s="37"/>
      <c r="DTT741" s="37"/>
      <c r="DTU741" s="37"/>
      <c r="DTV741" s="37"/>
      <c r="DTW741" s="37"/>
      <c r="DTX741" s="37"/>
      <c r="DTY741" s="37"/>
      <c r="DTZ741" s="37"/>
      <c r="DUA741" s="37"/>
      <c r="DUB741" s="37"/>
      <c r="DUC741" s="37"/>
      <c r="DUD741" s="37"/>
      <c r="DUE741" s="37"/>
      <c r="DUF741" s="37"/>
      <c r="DUG741" s="37"/>
      <c r="DUH741" s="37"/>
      <c r="DUI741" s="37"/>
      <c r="DUJ741" s="37"/>
      <c r="DUK741" s="37"/>
      <c r="DUL741" s="37"/>
      <c r="DUM741" s="37"/>
      <c r="DUN741" s="37"/>
      <c r="DUO741" s="37"/>
      <c r="DUP741" s="37"/>
      <c r="DUQ741" s="37"/>
      <c r="DUR741" s="37"/>
      <c r="DUS741" s="37"/>
      <c r="DUT741" s="37"/>
      <c r="DUU741" s="37"/>
      <c r="DUV741" s="37"/>
      <c r="DUW741" s="37"/>
      <c r="DUX741" s="37"/>
      <c r="DUY741" s="37"/>
      <c r="DUZ741" s="37"/>
      <c r="DVA741" s="37"/>
      <c r="DVB741" s="37"/>
      <c r="DVC741" s="37"/>
      <c r="DVD741" s="37"/>
      <c r="DVE741" s="37"/>
      <c r="DVF741" s="37"/>
      <c r="DVG741" s="37"/>
      <c r="DVH741" s="37"/>
      <c r="DVI741" s="37"/>
      <c r="DVJ741" s="37"/>
      <c r="DVK741" s="37"/>
      <c r="DVL741" s="37"/>
      <c r="DVM741" s="37"/>
      <c r="DVN741" s="37"/>
      <c r="DVO741" s="37"/>
      <c r="DVP741" s="37"/>
      <c r="DVQ741" s="37"/>
      <c r="DVR741" s="37"/>
      <c r="DVS741" s="37"/>
      <c r="DVT741" s="37"/>
      <c r="DVU741" s="37"/>
      <c r="DVV741" s="37"/>
      <c r="DVW741" s="37"/>
      <c r="DVX741" s="37"/>
      <c r="DVY741" s="37"/>
      <c r="DVZ741" s="37"/>
      <c r="DWA741" s="37"/>
      <c r="DWB741" s="37"/>
      <c r="DWC741" s="37"/>
      <c r="DWD741" s="37"/>
      <c r="DWE741" s="37"/>
      <c r="DWF741" s="37"/>
      <c r="DWG741" s="37"/>
      <c r="DWH741" s="37"/>
      <c r="DWI741" s="37"/>
      <c r="DWJ741" s="37"/>
      <c r="DWK741" s="37"/>
      <c r="DWL741" s="37"/>
      <c r="DWM741" s="37"/>
      <c r="DWN741" s="37"/>
      <c r="DWO741" s="37"/>
      <c r="DWP741" s="37"/>
      <c r="DWQ741" s="37"/>
      <c r="DWR741" s="37"/>
      <c r="DWS741" s="37"/>
      <c r="DWT741" s="37"/>
      <c r="DWU741" s="37"/>
      <c r="DWV741" s="37"/>
      <c r="DWW741" s="37"/>
      <c r="DWX741" s="37"/>
      <c r="DWY741" s="37"/>
      <c r="DWZ741" s="37"/>
      <c r="DXA741" s="37"/>
      <c r="DXB741" s="37"/>
      <c r="DXC741" s="37"/>
      <c r="DXD741" s="37"/>
      <c r="DXE741" s="37"/>
      <c r="DXF741" s="37"/>
      <c r="DXG741" s="37"/>
      <c r="DXH741" s="37"/>
      <c r="DXI741" s="37"/>
      <c r="DXJ741" s="37"/>
      <c r="DXK741" s="37"/>
      <c r="DXL741" s="37"/>
      <c r="DXM741" s="37"/>
      <c r="DXN741" s="37"/>
      <c r="DXO741" s="37"/>
      <c r="DXP741" s="37"/>
      <c r="DXQ741" s="37"/>
      <c r="DXR741" s="37"/>
      <c r="DXS741" s="37"/>
      <c r="DXT741" s="37"/>
      <c r="DXU741" s="37"/>
      <c r="DXV741" s="37"/>
      <c r="DXW741" s="37"/>
      <c r="DXX741" s="37"/>
      <c r="DXY741" s="37"/>
      <c r="DXZ741" s="37"/>
      <c r="DYA741" s="37"/>
      <c r="DYB741" s="37"/>
      <c r="DYC741" s="37"/>
      <c r="DYD741" s="37"/>
      <c r="DYE741" s="37"/>
      <c r="DYF741" s="37"/>
      <c r="DYG741" s="37"/>
      <c r="DYH741" s="37"/>
      <c r="DYI741" s="37"/>
      <c r="DYJ741" s="37"/>
      <c r="DYK741" s="37"/>
      <c r="DYL741" s="37"/>
      <c r="DYM741" s="37"/>
      <c r="DYN741" s="37"/>
      <c r="DYO741" s="37"/>
      <c r="DYP741" s="37"/>
      <c r="DYQ741" s="37"/>
      <c r="DYR741" s="37"/>
      <c r="DYS741" s="37"/>
      <c r="DYT741" s="37"/>
      <c r="DYU741" s="37"/>
      <c r="DYV741" s="37"/>
      <c r="DYW741" s="37"/>
      <c r="DYX741" s="37"/>
      <c r="DYY741" s="37"/>
      <c r="DYZ741" s="37"/>
      <c r="DZA741" s="37"/>
      <c r="DZB741" s="37"/>
      <c r="DZC741" s="37"/>
      <c r="DZD741" s="37"/>
      <c r="DZE741" s="37"/>
      <c r="DZF741" s="37"/>
      <c r="DZG741" s="37"/>
      <c r="DZH741" s="37"/>
      <c r="DZI741" s="37"/>
      <c r="DZJ741" s="37"/>
      <c r="DZK741" s="37"/>
      <c r="DZL741" s="37"/>
      <c r="DZM741" s="37"/>
      <c r="DZN741" s="37"/>
      <c r="DZO741" s="37"/>
      <c r="DZP741" s="37"/>
      <c r="DZQ741" s="37"/>
      <c r="DZR741" s="37"/>
      <c r="DZS741" s="37"/>
      <c r="DZT741" s="37"/>
      <c r="DZU741" s="37"/>
      <c r="DZV741" s="37"/>
      <c r="DZW741" s="37"/>
      <c r="DZX741" s="37"/>
      <c r="DZY741" s="37"/>
      <c r="DZZ741" s="37"/>
      <c r="EAA741" s="37"/>
      <c r="EAB741" s="37"/>
      <c r="EAC741" s="37"/>
      <c r="EAD741" s="37"/>
      <c r="EAE741" s="37"/>
      <c r="EAF741" s="37"/>
      <c r="EAG741" s="37"/>
      <c r="EAH741" s="37"/>
      <c r="EAI741" s="37"/>
      <c r="EAJ741" s="37"/>
      <c r="EAK741" s="37"/>
      <c r="EAL741" s="37"/>
      <c r="EAM741" s="37"/>
      <c r="EAN741" s="37"/>
      <c r="EAO741" s="37"/>
      <c r="EAP741" s="37"/>
      <c r="EAQ741" s="37"/>
      <c r="EAR741" s="37"/>
      <c r="EAS741" s="37"/>
      <c r="EAT741" s="37"/>
      <c r="EAU741" s="37"/>
      <c r="EAV741" s="37"/>
      <c r="EAW741" s="37"/>
      <c r="EAX741" s="37"/>
      <c r="EAY741" s="37"/>
      <c r="EAZ741" s="37"/>
      <c r="EBA741" s="37"/>
      <c r="EBB741" s="37"/>
      <c r="EBC741" s="37"/>
      <c r="EBD741" s="37"/>
      <c r="EBE741" s="37"/>
      <c r="EBF741" s="37"/>
      <c r="EBG741" s="37"/>
      <c r="EBH741" s="37"/>
      <c r="EBI741" s="37"/>
      <c r="EBJ741" s="37"/>
      <c r="EBK741" s="37"/>
      <c r="EBL741" s="37"/>
      <c r="EBM741" s="37"/>
      <c r="EBN741" s="37"/>
      <c r="EBO741" s="37"/>
      <c r="EBP741" s="37"/>
      <c r="EBQ741" s="37"/>
      <c r="EBR741" s="37"/>
      <c r="EBS741" s="37"/>
      <c r="EBT741" s="37"/>
      <c r="EBU741" s="37"/>
      <c r="EBV741" s="37"/>
      <c r="EBW741" s="37"/>
      <c r="EBX741" s="37"/>
      <c r="EBY741" s="37"/>
      <c r="EBZ741" s="37"/>
      <c r="ECA741" s="37"/>
      <c r="ECB741" s="37"/>
      <c r="ECC741" s="37"/>
      <c r="ECD741" s="37"/>
      <c r="ECE741" s="37"/>
      <c r="ECF741" s="37"/>
      <c r="ECG741" s="37"/>
      <c r="ECH741" s="37"/>
      <c r="ECI741" s="37"/>
      <c r="ECJ741" s="37"/>
      <c r="ECK741" s="37"/>
      <c r="ECL741" s="37"/>
      <c r="ECM741" s="37"/>
      <c r="ECN741" s="37"/>
      <c r="ECO741" s="37"/>
      <c r="ECP741" s="37"/>
      <c r="ECQ741" s="37"/>
      <c r="ECR741" s="37"/>
      <c r="ECS741" s="37"/>
      <c r="ECT741" s="37"/>
      <c r="ECU741" s="37"/>
      <c r="ECV741" s="37"/>
      <c r="ECW741" s="37"/>
      <c r="ECX741" s="37"/>
      <c r="ECY741" s="37"/>
      <c r="ECZ741" s="37"/>
      <c r="EDA741" s="37"/>
      <c r="EDB741" s="37"/>
      <c r="EDC741" s="37"/>
      <c r="EDD741" s="37"/>
      <c r="EDE741" s="37"/>
      <c r="EDF741" s="37"/>
      <c r="EDG741" s="37"/>
      <c r="EDH741" s="37"/>
      <c r="EDI741" s="37"/>
      <c r="EDJ741" s="37"/>
      <c r="EDK741" s="37"/>
      <c r="EDL741" s="37"/>
      <c r="EDM741" s="37"/>
      <c r="EDN741" s="37"/>
      <c r="EDO741" s="37"/>
      <c r="EDP741" s="37"/>
      <c r="EDQ741" s="37"/>
      <c r="EDR741" s="37"/>
      <c r="EDS741" s="37"/>
      <c r="EDT741" s="37"/>
      <c r="EDU741" s="37"/>
      <c r="EDV741" s="37"/>
      <c r="EDW741" s="37"/>
      <c r="EDX741" s="37"/>
      <c r="EDY741" s="37"/>
      <c r="EDZ741" s="37"/>
      <c r="EEA741" s="37"/>
      <c r="EEB741" s="37"/>
      <c r="EEC741" s="37"/>
      <c r="EED741" s="37"/>
      <c r="EEE741" s="37"/>
      <c r="EEF741" s="37"/>
      <c r="EEG741" s="37"/>
      <c r="EEH741" s="37"/>
      <c r="EEI741" s="37"/>
      <c r="EEJ741" s="37"/>
      <c r="EEK741" s="37"/>
      <c r="EEL741" s="37"/>
      <c r="EEM741" s="37"/>
      <c r="EEN741" s="37"/>
      <c r="EEO741" s="37"/>
      <c r="EEP741" s="37"/>
      <c r="EEQ741" s="37"/>
      <c r="EER741" s="37"/>
      <c r="EES741" s="37"/>
      <c r="EET741" s="37"/>
      <c r="EEU741" s="37"/>
      <c r="EEV741" s="37"/>
      <c r="EEW741" s="37"/>
      <c r="EEX741" s="37"/>
      <c r="EEY741" s="37"/>
      <c r="EEZ741" s="37"/>
      <c r="EFA741" s="37"/>
      <c r="EFB741" s="37"/>
      <c r="EFC741" s="37"/>
      <c r="EFD741" s="37"/>
      <c r="EFE741" s="37"/>
      <c r="EFF741" s="37"/>
      <c r="EFG741" s="37"/>
      <c r="EFH741" s="37"/>
      <c r="EFI741" s="37"/>
      <c r="EFJ741" s="37"/>
      <c r="EFK741" s="37"/>
      <c r="EFL741" s="37"/>
      <c r="EFM741" s="37"/>
      <c r="EFN741" s="37"/>
      <c r="EFO741" s="37"/>
      <c r="EFP741" s="37"/>
      <c r="EFQ741" s="37"/>
      <c r="EFR741" s="37"/>
      <c r="EFS741" s="37"/>
      <c r="EFT741" s="37"/>
      <c r="EFU741" s="37"/>
      <c r="EFV741" s="37"/>
      <c r="EFW741" s="37"/>
      <c r="EFX741" s="37"/>
      <c r="EFY741" s="37"/>
      <c r="EFZ741" s="37"/>
      <c r="EGA741" s="37"/>
      <c r="EGB741" s="37"/>
      <c r="EGC741" s="37"/>
      <c r="EGD741" s="37"/>
      <c r="EGE741" s="37"/>
      <c r="EGF741" s="37"/>
      <c r="EGG741" s="37"/>
      <c r="EGH741" s="37"/>
      <c r="EGI741" s="37"/>
      <c r="EGJ741" s="37"/>
      <c r="EGK741" s="37"/>
      <c r="EGL741" s="37"/>
      <c r="EGM741" s="37"/>
      <c r="EGN741" s="37"/>
      <c r="EGO741" s="37"/>
      <c r="EGP741" s="37"/>
      <c r="EGQ741" s="37"/>
      <c r="EGR741" s="37"/>
      <c r="EGS741" s="37"/>
      <c r="EGT741" s="37"/>
      <c r="EGU741" s="37"/>
      <c r="EGV741" s="37"/>
      <c r="EGW741" s="37"/>
      <c r="EGX741" s="37"/>
      <c r="EGY741" s="37"/>
      <c r="EGZ741" s="37"/>
      <c r="EHA741" s="37"/>
      <c r="EHB741" s="37"/>
      <c r="EHC741" s="37"/>
      <c r="EHD741" s="37"/>
      <c r="EHE741" s="37"/>
      <c r="EHF741" s="37"/>
      <c r="EHG741" s="37"/>
      <c r="EHH741" s="37"/>
      <c r="EHI741" s="37"/>
      <c r="EHJ741" s="37"/>
      <c r="EHK741" s="37"/>
      <c r="EHL741" s="37"/>
      <c r="EHM741" s="37"/>
      <c r="EHN741" s="37"/>
      <c r="EHO741" s="37"/>
      <c r="EHP741" s="37"/>
      <c r="EHQ741" s="37"/>
      <c r="EHR741" s="37"/>
      <c r="EHS741" s="37"/>
      <c r="EHT741" s="37"/>
      <c r="EHU741" s="37"/>
      <c r="EHV741" s="37"/>
      <c r="EHW741" s="37"/>
      <c r="EHX741" s="37"/>
      <c r="EHY741" s="37"/>
      <c r="EHZ741" s="37"/>
      <c r="EIA741" s="37"/>
      <c r="EIB741" s="37"/>
      <c r="EIC741" s="37"/>
      <c r="EID741" s="37"/>
      <c r="EIE741" s="37"/>
      <c r="EIF741" s="37"/>
      <c r="EIG741" s="37"/>
      <c r="EIH741" s="37"/>
      <c r="EII741" s="37"/>
      <c r="EIJ741" s="37"/>
      <c r="EIK741" s="37"/>
      <c r="EIL741" s="37"/>
      <c r="EIM741" s="37"/>
      <c r="EIN741" s="37"/>
      <c r="EIO741" s="37"/>
      <c r="EIP741" s="37"/>
      <c r="EIQ741" s="37"/>
      <c r="EIR741" s="37"/>
      <c r="EIS741" s="37"/>
      <c r="EIT741" s="37"/>
      <c r="EIU741" s="37"/>
      <c r="EIV741" s="37"/>
      <c r="EIW741" s="37"/>
      <c r="EIX741" s="37"/>
      <c r="EIY741" s="37"/>
      <c r="EIZ741" s="37"/>
      <c r="EJA741" s="37"/>
      <c r="EJB741" s="37"/>
      <c r="EJC741" s="37"/>
      <c r="EJD741" s="37"/>
      <c r="EJE741" s="37"/>
      <c r="EJF741" s="37"/>
      <c r="EJG741" s="37"/>
      <c r="EJH741" s="37"/>
      <c r="EJI741" s="37"/>
      <c r="EJJ741" s="37"/>
      <c r="EJK741" s="37"/>
      <c r="EJL741" s="37"/>
      <c r="EJM741" s="37"/>
      <c r="EJN741" s="37"/>
      <c r="EJO741" s="37"/>
      <c r="EJP741" s="37"/>
      <c r="EJQ741" s="37"/>
      <c r="EJR741" s="37"/>
      <c r="EJS741" s="37"/>
      <c r="EJT741" s="37"/>
      <c r="EJU741" s="37"/>
      <c r="EJV741" s="37"/>
      <c r="EJW741" s="37"/>
      <c r="EJX741" s="37"/>
      <c r="EJY741" s="37"/>
      <c r="EJZ741" s="37"/>
      <c r="EKA741" s="37"/>
      <c r="EKB741" s="37"/>
      <c r="EKC741" s="37"/>
      <c r="EKD741" s="37"/>
      <c r="EKE741" s="37"/>
      <c r="EKF741" s="37"/>
      <c r="EKG741" s="37"/>
      <c r="EKH741" s="37"/>
      <c r="EKI741" s="37"/>
      <c r="EKJ741" s="37"/>
      <c r="EKK741" s="37"/>
      <c r="EKL741" s="37"/>
      <c r="EKM741" s="37"/>
      <c r="EKN741" s="37"/>
      <c r="EKO741" s="37"/>
      <c r="EKP741" s="37"/>
      <c r="EKQ741" s="37"/>
      <c r="EKR741" s="37"/>
      <c r="EKS741" s="37"/>
      <c r="EKT741" s="37"/>
      <c r="EKU741" s="37"/>
      <c r="EKV741" s="37"/>
      <c r="EKW741" s="37"/>
      <c r="EKX741" s="37"/>
      <c r="EKY741" s="37"/>
      <c r="EKZ741" s="37"/>
      <c r="ELA741" s="37"/>
      <c r="ELB741" s="37"/>
      <c r="ELC741" s="37"/>
      <c r="ELD741" s="37"/>
      <c r="ELE741" s="37"/>
      <c r="ELF741" s="37"/>
      <c r="ELG741" s="37"/>
      <c r="ELH741" s="37"/>
      <c r="ELI741" s="37"/>
      <c r="ELJ741" s="37"/>
      <c r="ELK741" s="37"/>
      <c r="ELL741" s="37"/>
      <c r="ELM741" s="37"/>
      <c r="ELN741" s="37"/>
      <c r="ELO741" s="37"/>
      <c r="ELP741" s="37"/>
      <c r="ELQ741" s="37"/>
      <c r="ELR741" s="37"/>
      <c r="ELS741" s="37"/>
      <c r="ELT741" s="37"/>
      <c r="ELU741" s="37"/>
      <c r="ELV741" s="37"/>
      <c r="ELW741" s="37"/>
      <c r="ELX741" s="37"/>
      <c r="ELY741" s="37"/>
      <c r="ELZ741" s="37"/>
      <c r="EMA741" s="37"/>
      <c r="EMB741" s="37"/>
      <c r="EMC741" s="37"/>
      <c r="EMD741" s="37"/>
      <c r="EME741" s="37"/>
      <c r="EMF741" s="37"/>
      <c r="EMG741" s="37"/>
      <c r="EMH741" s="37"/>
      <c r="EMI741" s="37"/>
      <c r="EMJ741" s="37"/>
      <c r="EMK741" s="37"/>
      <c r="EML741" s="37"/>
      <c r="EMM741" s="37"/>
      <c r="EMN741" s="37"/>
      <c r="EMO741" s="37"/>
      <c r="EMP741" s="37"/>
      <c r="EMQ741" s="37"/>
      <c r="EMR741" s="37"/>
      <c r="EMS741" s="37"/>
      <c r="EMT741" s="37"/>
      <c r="EMU741" s="37"/>
      <c r="EMV741" s="37"/>
      <c r="EMW741" s="37"/>
      <c r="EMX741" s="37"/>
      <c r="EMY741" s="37"/>
      <c r="EMZ741" s="37"/>
      <c r="ENA741" s="37"/>
      <c r="ENB741" s="37"/>
      <c r="ENC741" s="37"/>
      <c r="END741" s="37"/>
      <c r="ENE741" s="37"/>
      <c r="ENF741" s="37"/>
      <c r="ENG741" s="37"/>
      <c r="ENH741" s="37"/>
      <c r="ENI741" s="37"/>
      <c r="ENJ741" s="37"/>
      <c r="ENK741" s="37"/>
      <c r="ENL741" s="37"/>
      <c r="ENM741" s="37"/>
      <c r="ENN741" s="37"/>
      <c r="ENO741" s="37"/>
      <c r="ENP741" s="37"/>
      <c r="ENQ741" s="37"/>
      <c r="ENR741" s="37"/>
      <c r="ENS741" s="37"/>
      <c r="ENT741" s="37"/>
      <c r="ENU741" s="37"/>
      <c r="ENV741" s="37"/>
      <c r="ENW741" s="37"/>
      <c r="ENX741" s="37"/>
      <c r="ENY741" s="37"/>
      <c r="ENZ741" s="37"/>
      <c r="EOA741" s="37"/>
      <c r="EOB741" s="37"/>
      <c r="EOC741" s="37"/>
      <c r="EOD741" s="37"/>
      <c r="EOE741" s="37"/>
      <c r="EOF741" s="37"/>
      <c r="EOG741" s="37"/>
      <c r="EOH741" s="37"/>
      <c r="EOI741" s="37"/>
      <c r="EOJ741" s="37"/>
      <c r="EOK741" s="37"/>
      <c r="EOL741" s="37"/>
      <c r="EOM741" s="37"/>
      <c r="EON741" s="37"/>
      <c r="EOO741" s="37"/>
      <c r="EOP741" s="37"/>
      <c r="EOQ741" s="37"/>
      <c r="EOR741" s="37"/>
      <c r="EOS741" s="37"/>
      <c r="EOT741" s="37"/>
      <c r="EOU741" s="37"/>
      <c r="EOV741" s="37"/>
      <c r="EOW741" s="37"/>
      <c r="EOX741" s="37"/>
      <c r="EOY741" s="37"/>
      <c r="EOZ741" s="37"/>
      <c r="EPA741" s="37"/>
      <c r="EPB741" s="37"/>
      <c r="EPC741" s="37"/>
      <c r="EPD741" s="37"/>
      <c r="EPE741" s="37"/>
      <c r="EPF741" s="37"/>
      <c r="EPG741" s="37"/>
      <c r="EPH741" s="37"/>
      <c r="EPI741" s="37"/>
      <c r="EPJ741" s="37"/>
      <c r="EPK741" s="37"/>
      <c r="EPL741" s="37"/>
      <c r="EPM741" s="37"/>
      <c r="EPN741" s="37"/>
      <c r="EPO741" s="37"/>
      <c r="EPP741" s="37"/>
      <c r="EPQ741" s="37"/>
      <c r="EPR741" s="37"/>
      <c r="EPS741" s="37"/>
      <c r="EPT741" s="37"/>
      <c r="EPU741" s="37"/>
      <c r="EPV741" s="37"/>
      <c r="EPW741" s="37"/>
      <c r="EPX741" s="37"/>
      <c r="EPY741" s="37"/>
      <c r="EPZ741" s="37"/>
      <c r="EQA741" s="37"/>
      <c r="EQB741" s="37"/>
      <c r="EQC741" s="37"/>
      <c r="EQD741" s="37"/>
      <c r="EQE741" s="37"/>
      <c r="EQF741" s="37"/>
      <c r="EQG741" s="37"/>
      <c r="EQH741" s="37"/>
      <c r="EQI741" s="37"/>
      <c r="EQJ741" s="37"/>
      <c r="EQK741" s="37"/>
      <c r="EQL741" s="37"/>
      <c r="EQM741" s="37"/>
      <c r="EQN741" s="37"/>
      <c r="EQO741" s="37"/>
      <c r="EQP741" s="37"/>
      <c r="EQQ741" s="37"/>
      <c r="EQR741" s="37"/>
      <c r="EQS741" s="37"/>
      <c r="EQT741" s="37"/>
      <c r="EQU741" s="37"/>
      <c r="EQV741" s="37"/>
      <c r="EQW741" s="37"/>
      <c r="EQX741" s="37"/>
      <c r="EQY741" s="37"/>
      <c r="EQZ741" s="37"/>
      <c r="ERA741" s="37"/>
      <c r="ERB741" s="37"/>
      <c r="ERC741" s="37"/>
      <c r="ERD741" s="37"/>
      <c r="ERE741" s="37"/>
      <c r="ERF741" s="37"/>
      <c r="ERG741" s="37"/>
      <c r="ERH741" s="37"/>
      <c r="ERI741" s="37"/>
      <c r="ERJ741" s="37"/>
      <c r="ERK741" s="37"/>
      <c r="ERL741" s="37"/>
      <c r="ERM741" s="37"/>
      <c r="ERN741" s="37"/>
      <c r="ERO741" s="37"/>
      <c r="ERP741" s="37"/>
      <c r="ERQ741" s="37"/>
      <c r="ERR741" s="37"/>
      <c r="ERS741" s="37"/>
      <c r="ERT741" s="37"/>
      <c r="ERU741" s="37"/>
      <c r="ERV741" s="37"/>
      <c r="ERW741" s="37"/>
      <c r="ERX741" s="37"/>
      <c r="ERY741" s="37"/>
      <c r="ERZ741" s="37"/>
      <c r="ESA741" s="37"/>
      <c r="ESB741" s="37"/>
      <c r="ESC741" s="37"/>
      <c r="ESD741" s="37"/>
      <c r="ESE741" s="37"/>
      <c r="ESF741" s="37"/>
      <c r="ESG741" s="37"/>
      <c r="ESH741" s="37"/>
      <c r="ESI741" s="37"/>
      <c r="ESJ741" s="37"/>
      <c r="ESK741" s="37"/>
      <c r="ESL741" s="37"/>
      <c r="ESM741" s="37"/>
      <c r="ESN741" s="37"/>
      <c r="ESO741" s="37"/>
      <c r="ESP741" s="37"/>
      <c r="ESQ741" s="37"/>
      <c r="ESR741" s="37"/>
      <c r="ESS741" s="37"/>
      <c r="EST741" s="37"/>
      <c r="ESU741" s="37"/>
      <c r="ESV741" s="37"/>
      <c r="ESW741" s="37"/>
      <c r="ESX741" s="37"/>
      <c r="ESY741" s="37"/>
      <c r="ESZ741" s="37"/>
      <c r="ETA741" s="37"/>
      <c r="ETB741" s="37"/>
      <c r="ETC741" s="37"/>
      <c r="ETD741" s="37"/>
      <c r="ETE741" s="37"/>
      <c r="ETF741" s="37"/>
      <c r="ETG741" s="37"/>
      <c r="ETH741" s="37"/>
      <c r="ETI741" s="37"/>
      <c r="ETJ741" s="37"/>
      <c r="ETK741" s="37"/>
      <c r="ETL741" s="37"/>
      <c r="ETM741" s="37"/>
      <c r="ETN741" s="37"/>
      <c r="ETO741" s="37"/>
      <c r="ETP741" s="37"/>
      <c r="ETQ741" s="37"/>
      <c r="ETR741" s="37"/>
      <c r="ETS741" s="37"/>
      <c r="ETT741" s="37"/>
      <c r="ETU741" s="37"/>
      <c r="ETV741" s="37"/>
      <c r="ETW741" s="37"/>
      <c r="ETX741" s="37"/>
      <c r="ETY741" s="37"/>
      <c r="ETZ741" s="37"/>
      <c r="EUA741" s="37"/>
      <c r="EUB741" s="37"/>
      <c r="EUC741" s="37"/>
      <c r="EUD741" s="37"/>
      <c r="EUE741" s="37"/>
      <c r="EUF741" s="37"/>
      <c r="EUG741" s="37"/>
      <c r="EUH741" s="37"/>
      <c r="EUI741" s="37"/>
      <c r="EUJ741" s="37"/>
      <c r="EUK741" s="37"/>
      <c r="EUL741" s="37"/>
      <c r="EUM741" s="37"/>
      <c r="EUN741" s="37"/>
      <c r="EUO741" s="37"/>
      <c r="EUP741" s="37"/>
      <c r="EUQ741" s="37"/>
      <c r="EUR741" s="37"/>
      <c r="EUS741" s="37"/>
      <c r="EUT741" s="37"/>
      <c r="EUU741" s="37"/>
      <c r="EUV741" s="37"/>
      <c r="EUW741" s="37"/>
      <c r="EUX741" s="37"/>
      <c r="EUY741" s="37"/>
      <c r="EUZ741" s="37"/>
      <c r="EVA741" s="37"/>
      <c r="EVB741" s="37"/>
      <c r="EVC741" s="37"/>
      <c r="EVD741" s="37"/>
      <c r="EVE741" s="37"/>
      <c r="EVF741" s="37"/>
      <c r="EVG741" s="37"/>
      <c r="EVH741" s="37"/>
      <c r="EVI741" s="37"/>
      <c r="EVJ741" s="37"/>
      <c r="EVK741" s="37"/>
      <c r="EVL741" s="37"/>
      <c r="EVM741" s="37"/>
      <c r="EVN741" s="37"/>
      <c r="EVO741" s="37"/>
      <c r="EVP741" s="37"/>
      <c r="EVQ741" s="37"/>
      <c r="EVR741" s="37"/>
      <c r="EVS741" s="37"/>
      <c r="EVT741" s="37"/>
      <c r="EVU741" s="37"/>
      <c r="EVV741" s="37"/>
      <c r="EVW741" s="37"/>
      <c r="EVX741" s="37"/>
      <c r="EVY741" s="37"/>
      <c r="EVZ741" s="37"/>
      <c r="EWA741" s="37"/>
      <c r="EWB741" s="37"/>
      <c r="EWC741" s="37"/>
      <c r="EWD741" s="37"/>
      <c r="EWE741" s="37"/>
      <c r="EWF741" s="37"/>
      <c r="EWG741" s="37"/>
      <c r="EWH741" s="37"/>
      <c r="EWI741" s="37"/>
      <c r="EWJ741" s="37"/>
      <c r="EWK741" s="37"/>
      <c r="EWL741" s="37"/>
      <c r="EWM741" s="37"/>
      <c r="EWN741" s="37"/>
      <c r="EWO741" s="37"/>
      <c r="EWP741" s="37"/>
      <c r="EWQ741" s="37"/>
      <c r="EWR741" s="37"/>
      <c r="EWS741" s="37"/>
      <c r="EWT741" s="37"/>
      <c r="EWU741" s="37"/>
      <c r="EWV741" s="37"/>
      <c r="EWW741" s="37"/>
      <c r="EWX741" s="37"/>
      <c r="EWY741" s="37"/>
      <c r="EWZ741" s="37"/>
      <c r="EXA741" s="37"/>
      <c r="EXB741" s="37"/>
      <c r="EXC741" s="37"/>
      <c r="EXD741" s="37"/>
      <c r="EXE741" s="37"/>
      <c r="EXF741" s="37"/>
      <c r="EXG741" s="37"/>
      <c r="EXH741" s="37"/>
      <c r="EXI741" s="37"/>
      <c r="EXJ741" s="37"/>
      <c r="EXK741" s="37"/>
      <c r="EXL741" s="37"/>
      <c r="EXM741" s="37"/>
      <c r="EXN741" s="37"/>
      <c r="EXO741" s="37"/>
      <c r="EXP741" s="37"/>
      <c r="EXQ741" s="37"/>
      <c r="EXR741" s="37"/>
      <c r="EXS741" s="37"/>
      <c r="EXT741" s="37"/>
      <c r="EXU741" s="37"/>
      <c r="EXV741" s="37"/>
      <c r="EXW741" s="37"/>
      <c r="EXX741" s="37"/>
      <c r="EXY741" s="37"/>
      <c r="EXZ741" s="37"/>
      <c r="EYA741" s="37"/>
      <c r="EYB741" s="37"/>
      <c r="EYC741" s="37"/>
      <c r="EYD741" s="37"/>
      <c r="EYE741" s="37"/>
      <c r="EYF741" s="37"/>
      <c r="EYG741" s="37"/>
      <c r="EYH741" s="37"/>
      <c r="EYI741" s="37"/>
      <c r="EYJ741" s="37"/>
      <c r="EYK741" s="37"/>
      <c r="EYL741" s="37"/>
      <c r="EYM741" s="37"/>
      <c r="EYN741" s="37"/>
      <c r="EYO741" s="37"/>
      <c r="EYP741" s="37"/>
      <c r="EYQ741" s="37"/>
      <c r="EYR741" s="37"/>
      <c r="EYS741" s="37"/>
      <c r="EYT741" s="37"/>
      <c r="EYU741" s="37"/>
      <c r="EYV741" s="37"/>
      <c r="EYW741" s="37"/>
      <c r="EYX741" s="37"/>
      <c r="EYY741" s="37"/>
      <c r="EYZ741" s="37"/>
      <c r="EZA741" s="37"/>
      <c r="EZB741" s="37"/>
      <c r="EZC741" s="37"/>
      <c r="EZD741" s="37"/>
      <c r="EZE741" s="37"/>
      <c r="EZF741" s="37"/>
      <c r="EZG741" s="37"/>
      <c r="EZH741" s="37"/>
      <c r="EZI741" s="37"/>
      <c r="EZJ741" s="37"/>
      <c r="EZK741" s="37"/>
      <c r="EZL741" s="37"/>
      <c r="EZM741" s="37"/>
      <c r="EZN741" s="37"/>
      <c r="EZO741" s="37"/>
      <c r="EZP741" s="37"/>
      <c r="EZQ741" s="37"/>
      <c r="EZR741" s="37"/>
      <c r="EZS741" s="37"/>
      <c r="EZT741" s="37"/>
      <c r="EZU741" s="37"/>
      <c r="EZV741" s="37"/>
      <c r="EZW741" s="37"/>
      <c r="EZX741" s="37"/>
      <c r="EZY741" s="37"/>
      <c r="EZZ741" s="37"/>
      <c r="FAA741" s="37"/>
      <c r="FAB741" s="37"/>
      <c r="FAC741" s="37"/>
      <c r="FAD741" s="37"/>
      <c r="FAE741" s="37"/>
      <c r="FAF741" s="37"/>
      <c r="FAG741" s="37"/>
      <c r="FAH741" s="37"/>
      <c r="FAI741" s="37"/>
      <c r="FAJ741" s="37"/>
      <c r="FAK741" s="37"/>
      <c r="FAL741" s="37"/>
      <c r="FAM741" s="37"/>
      <c r="FAN741" s="37"/>
      <c r="FAO741" s="37"/>
      <c r="FAP741" s="37"/>
      <c r="FAQ741" s="37"/>
      <c r="FAR741" s="37"/>
      <c r="FAS741" s="37"/>
      <c r="FAT741" s="37"/>
      <c r="FAU741" s="37"/>
      <c r="FAV741" s="37"/>
      <c r="FAW741" s="37"/>
      <c r="FAX741" s="37"/>
      <c r="FAY741" s="37"/>
      <c r="FAZ741" s="37"/>
      <c r="FBA741" s="37"/>
      <c r="FBB741" s="37"/>
      <c r="FBC741" s="37"/>
      <c r="FBD741" s="37"/>
      <c r="FBE741" s="37"/>
      <c r="FBF741" s="37"/>
      <c r="FBG741" s="37"/>
      <c r="FBH741" s="37"/>
      <c r="FBI741" s="37"/>
      <c r="FBJ741" s="37"/>
      <c r="FBK741" s="37"/>
      <c r="FBL741" s="37"/>
      <c r="FBM741" s="37"/>
      <c r="FBN741" s="37"/>
      <c r="FBO741" s="37"/>
      <c r="FBP741" s="37"/>
      <c r="FBQ741" s="37"/>
      <c r="FBR741" s="37"/>
      <c r="FBS741" s="37"/>
      <c r="FBT741" s="37"/>
      <c r="FBU741" s="37"/>
      <c r="FBV741" s="37"/>
      <c r="FBW741" s="37"/>
      <c r="FBX741" s="37"/>
      <c r="FBY741" s="37"/>
      <c r="FBZ741" s="37"/>
      <c r="FCA741" s="37"/>
      <c r="FCB741" s="37"/>
      <c r="FCC741" s="37"/>
      <c r="FCD741" s="37"/>
      <c r="FCE741" s="37"/>
      <c r="FCF741" s="37"/>
      <c r="FCG741" s="37"/>
      <c r="FCH741" s="37"/>
      <c r="FCI741" s="37"/>
      <c r="FCJ741" s="37"/>
      <c r="FCK741" s="37"/>
      <c r="FCL741" s="37"/>
      <c r="FCM741" s="37"/>
      <c r="FCN741" s="37"/>
      <c r="FCO741" s="37"/>
      <c r="FCP741" s="37"/>
      <c r="FCQ741" s="37"/>
      <c r="FCR741" s="37"/>
      <c r="FCS741" s="37"/>
      <c r="FCT741" s="37"/>
      <c r="FCU741" s="37"/>
      <c r="FCV741" s="37"/>
      <c r="FCW741" s="37"/>
      <c r="FCX741" s="37"/>
      <c r="FCY741" s="37"/>
      <c r="FCZ741" s="37"/>
      <c r="FDA741" s="37"/>
      <c r="FDB741" s="37"/>
      <c r="FDC741" s="37"/>
      <c r="FDD741" s="37"/>
      <c r="FDE741" s="37"/>
      <c r="FDF741" s="37"/>
      <c r="FDG741" s="37"/>
      <c r="FDH741" s="37"/>
      <c r="FDI741" s="37"/>
      <c r="FDJ741" s="37"/>
      <c r="FDK741" s="37"/>
      <c r="FDL741" s="37"/>
      <c r="FDM741" s="37"/>
      <c r="FDN741" s="37"/>
      <c r="FDO741" s="37"/>
      <c r="FDP741" s="37"/>
      <c r="FDQ741" s="37"/>
      <c r="FDR741" s="37"/>
      <c r="FDS741" s="37"/>
      <c r="FDT741" s="37"/>
      <c r="FDU741" s="37"/>
      <c r="FDV741" s="37"/>
      <c r="FDW741" s="37"/>
      <c r="FDX741" s="37"/>
      <c r="FDY741" s="37"/>
      <c r="FDZ741" s="37"/>
      <c r="FEA741" s="37"/>
      <c r="FEB741" s="37"/>
      <c r="FEC741" s="37"/>
      <c r="FED741" s="37"/>
      <c r="FEE741" s="37"/>
      <c r="FEF741" s="37"/>
      <c r="FEG741" s="37"/>
      <c r="FEH741" s="37"/>
      <c r="FEI741" s="37"/>
      <c r="FEJ741" s="37"/>
      <c r="FEK741" s="37"/>
      <c r="FEL741" s="37"/>
      <c r="FEM741" s="37"/>
      <c r="FEN741" s="37"/>
      <c r="FEO741" s="37"/>
      <c r="FEP741" s="37"/>
      <c r="FEQ741" s="37"/>
      <c r="FER741" s="37"/>
      <c r="FES741" s="37"/>
      <c r="FET741" s="37"/>
      <c r="FEU741" s="37"/>
      <c r="FEV741" s="37"/>
      <c r="FEW741" s="37"/>
      <c r="FEX741" s="37"/>
      <c r="FEY741" s="37"/>
      <c r="FEZ741" s="37"/>
      <c r="FFA741" s="37"/>
      <c r="FFB741" s="37"/>
      <c r="FFC741" s="37"/>
      <c r="FFD741" s="37"/>
      <c r="FFE741" s="37"/>
      <c r="FFF741" s="37"/>
      <c r="FFG741" s="37"/>
      <c r="FFH741" s="37"/>
      <c r="FFI741" s="37"/>
      <c r="FFJ741" s="37"/>
      <c r="FFK741" s="37"/>
      <c r="FFL741" s="37"/>
      <c r="FFM741" s="37"/>
      <c r="FFN741" s="37"/>
      <c r="FFO741" s="37"/>
      <c r="FFP741" s="37"/>
      <c r="FFQ741" s="37"/>
      <c r="FFR741" s="37"/>
      <c r="FFS741" s="37"/>
      <c r="FFT741" s="37"/>
      <c r="FFU741" s="37"/>
      <c r="FFV741" s="37"/>
      <c r="FFW741" s="37"/>
      <c r="FFX741" s="37"/>
      <c r="FFY741" s="37"/>
      <c r="FFZ741" s="37"/>
      <c r="FGA741" s="37"/>
      <c r="FGB741" s="37"/>
      <c r="FGC741" s="37"/>
      <c r="FGD741" s="37"/>
      <c r="FGE741" s="37"/>
      <c r="FGF741" s="37"/>
      <c r="FGG741" s="37"/>
      <c r="FGH741" s="37"/>
      <c r="FGI741" s="37"/>
      <c r="FGJ741" s="37"/>
      <c r="FGK741" s="37"/>
      <c r="FGL741" s="37"/>
      <c r="FGM741" s="37"/>
      <c r="FGN741" s="37"/>
      <c r="FGO741" s="37"/>
      <c r="FGP741" s="37"/>
      <c r="FGQ741" s="37"/>
      <c r="FGR741" s="37"/>
      <c r="FGS741" s="37"/>
      <c r="FGT741" s="37"/>
      <c r="FGU741" s="37"/>
      <c r="FGV741" s="37"/>
      <c r="FGW741" s="37"/>
      <c r="FGX741" s="37"/>
      <c r="FGY741" s="37"/>
      <c r="FGZ741" s="37"/>
      <c r="FHA741" s="37"/>
      <c r="FHB741" s="37"/>
      <c r="FHC741" s="37"/>
      <c r="FHD741" s="37"/>
      <c r="FHE741" s="37"/>
      <c r="FHF741" s="37"/>
      <c r="FHG741" s="37"/>
      <c r="FHH741" s="37"/>
      <c r="FHI741" s="37"/>
      <c r="FHJ741" s="37"/>
      <c r="FHK741" s="37"/>
      <c r="FHL741" s="37"/>
      <c r="FHM741" s="37"/>
      <c r="FHN741" s="37"/>
      <c r="FHO741" s="37"/>
      <c r="FHP741" s="37"/>
      <c r="FHQ741" s="37"/>
      <c r="FHR741" s="37"/>
      <c r="FHS741" s="37"/>
      <c r="FHT741" s="37"/>
      <c r="FHU741" s="37"/>
      <c r="FHV741" s="37"/>
      <c r="FHW741" s="37"/>
      <c r="FHX741" s="37"/>
      <c r="FHY741" s="37"/>
      <c r="FHZ741" s="37"/>
      <c r="FIA741" s="37"/>
      <c r="FIB741" s="37"/>
      <c r="FIC741" s="37"/>
      <c r="FID741" s="37"/>
      <c r="FIE741" s="37"/>
      <c r="FIF741" s="37"/>
      <c r="FIG741" s="37"/>
      <c r="FIH741" s="37"/>
      <c r="FII741" s="37"/>
      <c r="FIJ741" s="37"/>
      <c r="FIK741" s="37"/>
      <c r="FIL741" s="37"/>
      <c r="FIM741" s="37"/>
      <c r="FIN741" s="37"/>
      <c r="FIO741" s="37"/>
      <c r="FIP741" s="37"/>
      <c r="FIQ741" s="37"/>
      <c r="FIR741" s="37"/>
      <c r="FIS741" s="37"/>
      <c r="FIT741" s="37"/>
      <c r="FIU741" s="37"/>
      <c r="FIV741" s="37"/>
      <c r="FIW741" s="37"/>
      <c r="FIX741" s="37"/>
      <c r="FIY741" s="37"/>
      <c r="FIZ741" s="37"/>
      <c r="FJA741" s="37"/>
      <c r="FJB741" s="37"/>
      <c r="FJC741" s="37"/>
      <c r="FJD741" s="37"/>
      <c r="FJE741" s="37"/>
      <c r="FJF741" s="37"/>
      <c r="FJG741" s="37"/>
      <c r="FJH741" s="37"/>
      <c r="FJI741" s="37"/>
      <c r="FJJ741" s="37"/>
      <c r="FJK741" s="37"/>
      <c r="FJL741" s="37"/>
      <c r="FJM741" s="37"/>
      <c r="FJN741" s="37"/>
      <c r="FJO741" s="37"/>
      <c r="FJP741" s="37"/>
      <c r="FJQ741" s="37"/>
      <c r="FJR741" s="37"/>
      <c r="FJS741" s="37"/>
      <c r="FJT741" s="37"/>
      <c r="FJU741" s="37"/>
      <c r="FJV741" s="37"/>
      <c r="FJW741" s="37"/>
      <c r="FJX741" s="37"/>
      <c r="FJY741" s="37"/>
      <c r="FJZ741" s="37"/>
      <c r="FKA741" s="37"/>
      <c r="FKB741" s="37"/>
      <c r="FKC741" s="37"/>
      <c r="FKD741" s="37"/>
      <c r="FKE741" s="37"/>
      <c r="FKF741" s="37"/>
      <c r="FKG741" s="37"/>
      <c r="FKH741" s="37"/>
      <c r="FKI741" s="37"/>
      <c r="FKJ741" s="37"/>
      <c r="FKK741" s="37"/>
      <c r="FKL741" s="37"/>
      <c r="FKM741" s="37"/>
      <c r="FKN741" s="37"/>
      <c r="FKO741" s="37"/>
      <c r="FKP741" s="37"/>
      <c r="FKQ741" s="37"/>
      <c r="FKR741" s="37"/>
      <c r="FKS741" s="37"/>
      <c r="FKT741" s="37"/>
      <c r="FKU741" s="37"/>
      <c r="FKV741" s="37"/>
      <c r="FKW741" s="37"/>
      <c r="FKX741" s="37"/>
      <c r="FKY741" s="37"/>
      <c r="FKZ741" s="37"/>
      <c r="FLA741" s="37"/>
      <c r="FLB741" s="37"/>
      <c r="FLC741" s="37"/>
      <c r="FLD741" s="37"/>
      <c r="FLE741" s="37"/>
      <c r="FLF741" s="37"/>
      <c r="FLG741" s="37"/>
      <c r="FLH741" s="37"/>
      <c r="FLI741" s="37"/>
      <c r="FLJ741" s="37"/>
      <c r="FLK741" s="37"/>
      <c r="FLL741" s="37"/>
      <c r="FLM741" s="37"/>
      <c r="FLN741" s="37"/>
      <c r="FLO741" s="37"/>
      <c r="FLP741" s="37"/>
      <c r="FLQ741" s="37"/>
      <c r="FLR741" s="37"/>
      <c r="FLS741" s="37"/>
      <c r="FLT741" s="37"/>
      <c r="FLU741" s="37"/>
      <c r="FLV741" s="37"/>
      <c r="FLW741" s="37"/>
      <c r="FLX741" s="37"/>
      <c r="FLY741" s="37"/>
      <c r="FLZ741" s="37"/>
      <c r="FMA741" s="37"/>
      <c r="FMB741" s="37"/>
      <c r="FMC741" s="37"/>
      <c r="FMD741" s="37"/>
      <c r="FME741" s="37"/>
      <c r="FMF741" s="37"/>
      <c r="FMG741" s="37"/>
      <c r="FMH741" s="37"/>
      <c r="FMI741" s="37"/>
      <c r="FMJ741" s="37"/>
      <c r="FMK741" s="37"/>
      <c r="FML741" s="37"/>
      <c r="FMM741" s="37"/>
      <c r="FMN741" s="37"/>
      <c r="FMO741" s="37"/>
      <c r="FMP741" s="37"/>
      <c r="FMQ741" s="37"/>
      <c r="FMR741" s="37"/>
      <c r="FMS741" s="37"/>
      <c r="FMT741" s="37"/>
      <c r="FMU741" s="37"/>
      <c r="FMV741" s="37"/>
      <c r="FMW741" s="37"/>
      <c r="FMX741" s="37"/>
      <c r="FMY741" s="37"/>
      <c r="FMZ741" s="37"/>
      <c r="FNA741" s="37"/>
      <c r="FNB741" s="37"/>
      <c r="FNC741" s="37"/>
      <c r="FND741" s="37"/>
      <c r="FNE741" s="37"/>
      <c r="FNF741" s="37"/>
      <c r="FNG741" s="37"/>
      <c r="FNH741" s="37"/>
      <c r="FNI741" s="37"/>
      <c r="FNJ741" s="37"/>
      <c r="FNK741" s="37"/>
      <c r="FNL741" s="37"/>
      <c r="FNM741" s="37"/>
      <c r="FNN741" s="37"/>
      <c r="FNO741" s="37"/>
      <c r="FNP741" s="37"/>
      <c r="FNQ741" s="37"/>
      <c r="FNR741" s="37"/>
      <c r="FNS741" s="37"/>
      <c r="FNT741" s="37"/>
      <c r="FNU741" s="37"/>
      <c r="FNV741" s="37"/>
      <c r="FNW741" s="37"/>
      <c r="FNX741" s="37"/>
      <c r="FNY741" s="37"/>
      <c r="FNZ741" s="37"/>
      <c r="FOA741" s="37"/>
      <c r="FOB741" s="37"/>
      <c r="FOC741" s="37"/>
      <c r="FOD741" s="37"/>
      <c r="FOE741" s="37"/>
      <c r="FOF741" s="37"/>
      <c r="FOG741" s="37"/>
      <c r="FOH741" s="37"/>
      <c r="FOI741" s="37"/>
      <c r="FOJ741" s="37"/>
      <c r="FOK741" s="37"/>
      <c r="FOL741" s="37"/>
      <c r="FOM741" s="37"/>
      <c r="FON741" s="37"/>
      <c r="FOO741" s="37"/>
      <c r="FOP741" s="37"/>
      <c r="FOQ741" s="37"/>
      <c r="FOR741" s="37"/>
      <c r="FOS741" s="37"/>
      <c r="FOT741" s="37"/>
      <c r="FOU741" s="37"/>
      <c r="FOV741" s="37"/>
      <c r="FOW741" s="37"/>
      <c r="FOX741" s="37"/>
      <c r="FOY741" s="37"/>
      <c r="FOZ741" s="37"/>
      <c r="FPA741" s="37"/>
      <c r="FPB741" s="37"/>
      <c r="FPC741" s="37"/>
      <c r="FPD741" s="37"/>
      <c r="FPE741" s="37"/>
      <c r="FPF741" s="37"/>
      <c r="FPG741" s="37"/>
      <c r="FPH741" s="37"/>
      <c r="FPI741" s="37"/>
      <c r="FPJ741" s="37"/>
      <c r="FPK741" s="37"/>
      <c r="FPL741" s="37"/>
      <c r="FPM741" s="37"/>
      <c r="FPN741" s="37"/>
      <c r="FPO741" s="37"/>
      <c r="FPP741" s="37"/>
      <c r="FPQ741" s="37"/>
      <c r="FPR741" s="37"/>
      <c r="FPS741" s="37"/>
      <c r="FPT741" s="37"/>
      <c r="FPU741" s="37"/>
      <c r="FPV741" s="37"/>
      <c r="FPW741" s="37"/>
      <c r="FPX741" s="37"/>
      <c r="FPY741" s="37"/>
      <c r="FPZ741" s="37"/>
      <c r="FQA741" s="37"/>
      <c r="FQB741" s="37"/>
      <c r="FQC741" s="37"/>
      <c r="FQD741" s="37"/>
      <c r="FQE741" s="37"/>
      <c r="FQF741" s="37"/>
      <c r="FQG741" s="37"/>
      <c r="FQH741" s="37"/>
      <c r="FQI741" s="37"/>
      <c r="FQJ741" s="37"/>
      <c r="FQK741" s="37"/>
      <c r="FQL741" s="37"/>
      <c r="FQM741" s="37"/>
      <c r="FQN741" s="37"/>
      <c r="FQO741" s="37"/>
      <c r="FQP741" s="37"/>
      <c r="FQQ741" s="37"/>
      <c r="FQR741" s="37"/>
      <c r="FQS741" s="37"/>
      <c r="FQT741" s="37"/>
      <c r="FQU741" s="37"/>
      <c r="FQV741" s="37"/>
      <c r="FQW741" s="37"/>
      <c r="FQX741" s="37"/>
      <c r="FQY741" s="37"/>
      <c r="FQZ741" s="37"/>
      <c r="FRA741" s="37"/>
      <c r="FRB741" s="37"/>
      <c r="FRC741" s="37"/>
      <c r="FRD741" s="37"/>
      <c r="FRE741" s="37"/>
      <c r="FRF741" s="37"/>
      <c r="FRG741" s="37"/>
      <c r="FRH741" s="37"/>
      <c r="FRI741" s="37"/>
      <c r="FRJ741" s="37"/>
      <c r="FRK741" s="37"/>
      <c r="FRL741" s="37"/>
      <c r="FRM741" s="37"/>
      <c r="FRN741" s="37"/>
      <c r="FRO741" s="37"/>
      <c r="FRP741" s="37"/>
      <c r="FRQ741" s="37"/>
      <c r="FRR741" s="37"/>
      <c r="FRS741" s="37"/>
      <c r="FRT741" s="37"/>
      <c r="FRU741" s="37"/>
      <c r="FRV741" s="37"/>
      <c r="FRW741" s="37"/>
      <c r="FRX741" s="37"/>
      <c r="FRY741" s="37"/>
      <c r="FRZ741" s="37"/>
      <c r="FSA741" s="37"/>
      <c r="FSB741" s="37"/>
      <c r="FSC741" s="37"/>
      <c r="FSD741" s="37"/>
      <c r="FSE741" s="37"/>
      <c r="FSF741" s="37"/>
      <c r="FSG741" s="37"/>
      <c r="FSH741" s="37"/>
      <c r="FSI741" s="37"/>
      <c r="FSJ741" s="37"/>
      <c r="FSK741" s="37"/>
      <c r="FSL741" s="37"/>
      <c r="FSM741" s="37"/>
      <c r="FSN741" s="37"/>
      <c r="FSO741" s="37"/>
      <c r="FSP741" s="37"/>
      <c r="FSQ741" s="37"/>
      <c r="FSR741" s="37"/>
      <c r="FSS741" s="37"/>
      <c r="FST741" s="37"/>
      <c r="FSU741" s="37"/>
      <c r="FSV741" s="37"/>
      <c r="FSW741" s="37"/>
      <c r="FSX741" s="37"/>
      <c r="FSY741" s="37"/>
      <c r="FSZ741" s="37"/>
      <c r="FTA741" s="37"/>
      <c r="FTB741" s="37"/>
      <c r="FTC741" s="37"/>
      <c r="FTD741" s="37"/>
      <c r="FTE741" s="37"/>
      <c r="FTF741" s="37"/>
      <c r="FTG741" s="37"/>
      <c r="FTH741" s="37"/>
      <c r="FTI741" s="37"/>
      <c r="FTJ741" s="37"/>
      <c r="FTK741" s="37"/>
      <c r="FTL741" s="37"/>
      <c r="FTM741" s="37"/>
      <c r="FTN741" s="37"/>
      <c r="FTO741" s="37"/>
      <c r="FTP741" s="37"/>
      <c r="FTQ741" s="37"/>
      <c r="FTR741" s="37"/>
      <c r="FTS741" s="37"/>
      <c r="FTT741" s="37"/>
      <c r="FTU741" s="37"/>
      <c r="FTV741" s="37"/>
      <c r="FTW741" s="37"/>
      <c r="FTX741" s="37"/>
      <c r="FTY741" s="37"/>
      <c r="FTZ741" s="37"/>
      <c r="FUA741" s="37"/>
      <c r="FUB741" s="37"/>
      <c r="FUC741" s="37"/>
      <c r="FUD741" s="37"/>
      <c r="FUE741" s="37"/>
      <c r="FUF741" s="37"/>
      <c r="FUG741" s="37"/>
      <c r="FUH741" s="37"/>
      <c r="FUI741" s="37"/>
      <c r="FUJ741" s="37"/>
      <c r="FUK741" s="37"/>
      <c r="FUL741" s="37"/>
      <c r="FUM741" s="37"/>
      <c r="FUN741" s="37"/>
      <c r="FUO741" s="37"/>
      <c r="FUP741" s="37"/>
      <c r="FUQ741" s="37"/>
      <c r="FUR741" s="37"/>
      <c r="FUS741" s="37"/>
      <c r="FUT741" s="37"/>
      <c r="FUU741" s="37"/>
      <c r="FUV741" s="37"/>
      <c r="FUW741" s="37"/>
      <c r="FUX741" s="37"/>
      <c r="FUY741" s="37"/>
      <c r="FUZ741" s="37"/>
      <c r="FVA741" s="37"/>
      <c r="FVB741" s="37"/>
      <c r="FVC741" s="37"/>
      <c r="FVD741" s="37"/>
      <c r="FVE741" s="37"/>
      <c r="FVF741" s="37"/>
      <c r="FVG741" s="37"/>
      <c r="FVH741" s="37"/>
      <c r="FVI741" s="37"/>
      <c r="FVJ741" s="37"/>
      <c r="FVK741" s="37"/>
      <c r="FVL741" s="37"/>
      <c r="FVM741" s="37"/>
      <c r="FVN741" s="37"/>
      <c r="FVO741" s="37"/>
      <c r="FVP741" s="37"/>
      <c r="FVQ741" s="37"/>
      <c r="FVR741" s="37"/>
      <c r="FVS741" s="37"/>
      <c r="FVT741" s="37"/>
      <c r="FVU741" s="37"/>
      <c r="FVV741" s="37"/>
      <c r="FVW741" s="37"/>
      <c r="FVX741" s="37"/>
      <c r="FVY741" s="37"/>
      <c r="FVZ741" s="37"/>
      <c r="FWA741" s="37"/>
      <c r="FWB741" s="37"/>
      <c r="FWC741" s="37"/>
      <c r="FWD741" s="37"/>
      <c r="FWE741" s="37"/>
      <c r="FWF741" s="37"/>
      <c r="FWG741" s="37"/>
      <c r="FWH741" s="37"/>
      <c r="FWI741" s="37"/>
      <c r="FWJ741" s="37"/>
      <c r="FWK741" s="37"/>
      <c r="FWL741" s="37"/>
      <c r="FWM741" s="37"/>
      <c r="FWN741" s="37"/>
      <c r="FWO741" s="37"/>
      <c r="FWP741" s="37"/>
      <c r="FWQ741" s="37"/>
      <c r="FWR741" s="37"/>
      <c r="FWS741" s="37"/>
      <c r="FWT741" s="37"/>
      <c r="FWU741" s="37"/>
      <c r="FWV741" s="37"/>
      <c r="FWW741" s="37"/>
      <c r="FWX741" s="37"/>
      <c r="FWY741" s="37"/>
      <c r="FWZ741" s="37"/>
      <c r="FXA741" s="37"/>
      <c r="FXB741" s="37"/>
      <c r="FXC741" s="37"/>
      <c r="FXD741" s="37"/>
      <c r="FXE741" s="37"/>
      <c r="FXF741" s="37"/>
      <c r="FXG741" s="37"/>
      <c r="FXH741" s="37"/>
      <c r="FXI741" s="37"/>
      <c r="FXJ741" s="37"/>
      <c r="FXK741" s="37"/>
      <c r="FXL741" s="37"/>
      <c r="FXM741" s="37"/>
      <c r="FXN741" s="37"/>
      <c r="FXO741" s="37"/>
      <c r="FXP741" s="37"/>
      <c r="FXQ741" s="37"/>
      <c r="FXR741" s="37"/>
      <c r="FXS741" s="37"/>
      <c r="FXT741" s="37"/>
      <c r="FXU741" s="37"/>
      <c r="FXV741" s="37"/>
      <c r="FXW741" s="37"/>
      <c r="FXX741" s="37"/>
      <c r="FXY741" s="37"/>
      <c r="FXZ741" s="37"/>
      <c r="FYA741" s="37"/>
      <c r="FYB741" s="37"/>
      <c r="FYC741" s="37"/>
      <c r="FYD741" s="37"/>
      <c r="FYE741" s="37"/>
      <c r="FYF741" s="37"/>
      <c r="FYG741" s="37"/>
      <c r="FYH741" s="37"/>
      <c r="FYI741" s="37"/>
      <c r="FYJ741" s="37"/>
      <c r="FYK741" s="37"/>
      <c r="FYL741" s="37"/>
      <c r="FYM741" s="37"/>
      <c r="FYN741" s="37"/>
      <c r="FYO741" s="37"/>
      <c r="FYP741" s="37"/>
      <c r="FYQ741" s="37"/>
      <c r="FYR741" s="37"/>
      <c r="FYS741" s="37"/>
      <c r="FYT741" s="37"/>
      <c r="FYU741" s="37"/>
      <c r="FYV741" s="37"/>
      <c r="FYW741" s="37"/>
      <c r="FYX741" s="37"/>
      <c r="FYY741" s="37"/>
      <c r="FYZ741" s="37"/>
      <c r="FZA741" s="37"/>
      <c r="FZB741" s="37"/>
      <c r="FZC741" s="37"/>
      <c r="FZD741" s="37"/>
      <c r="FZE741" s="37"/>
      <c r="FZF741" s="37"/>
      <c r="FZG741" s="37"/>
      <c r="FZH741" s="37"/>
      <c r="FZI741" s="37"/>
      <c r="FZJ741" s="37"/>
      <c r="FZK741" s="37"/>
      <c r="FZL741" s="37"/>
      <c r="FZM741" s="37"/>
      <c r="FZN741" s="37"/>
      <c r="FZO741" s="37"/>
      <c r="FZP741" s="37"/>
      <c r="FZQ741" s="37"/>
      <c r="FZR741" s="37"/>
      <c r="FZS741" s="37"/>
      <c r="FZT741" s="37"/>
      <c r="FZU741" s="37"/>
      <c r="FZV741" s="37"/>
      <c r="FZW741" s="37"/>
      <c r="FZX741" s="37"/>
      <c r="FZY741" s="37"/>
      <c r="FZZ741" s="37"/>
      <c r="GAA741" s="37"/>
      <c r="GAB741" s="37"/>
      <c r="GAC741" s="37"/>
      <c r="GAD741" s="37"/>
      <c r="GAE741" s="37"/>
      <c r="GAF741" s="37"/>
      <c r="GAG741" s="37"/>
      <c r="GAH741" s="37"/>
      <c r="GAI741" s="37"/>
      <c r="GAJ741" s="37"/>
      <c r="GAK741" s="37"/>
      <c r="GAL741" s="37"/>
      <c r="GAM741" s="37"/>
      <c r="GAN741" s="37"/>
      <c r="GAO741" s="37"/>
      <c r="GAP741" s="37"/>
      <c r="GAQ741" s="37"/>
      <c r="GAR741" s="37"/>
      <c r="GAS741" s="37"/>
      <c r="GAT741" s="37"/>
      <c r="GAU741" s="37"/>
      <c r="GAV741" s="37"/>
      <c r="GAW741" s="37"/>
      <c r="GAX741" s="37"/>
      <c r="GAY741" s="37"/>
      <c r="GAZ741" s="37"/>
      <c r="GBA741" s="37"/>
      <c r="GBB741" s="37"/>
      <c r="GBC741" s="37"/>
      <c r="GBD741" s="37"/>
      <c r="GBE741" s="37"/>
      <c r="GBF741" s="37"/>
      <c r="GBG741" s="37"/>
      <c r="GBH741" s="37"/>
      <c r="GBI741" s="37"/>
      <c r="GBJ741" s="37"/>
      <c r="GBK741" s="37"/>
      <c r="GBL741" s="37"/>
      <c r="GBM741" s="37"/>
      <c r="GBN741" s="37"/>
      <c r="GBO741" s="37"/>
      <c r="GBP741" s="37"/>
      <c r="GBQ741" s="37"/>
      <c r="GBR741" s="37"/>
      <c r="GBS741" s="37"/>
      <c r="GBT741" s="37"/>
      <c r="GBU741" s="37"/>
      <c r="GBV741" s="37"/>
      <c r="GBW741" s="37"/>
      <c r="GBX741" s="37"/>
      <c r="GBY741" s="37"/>
      <c r="GBZ741" s="37"/>
      <c r="GCA741" s="37"/>
      <c r="GCB741" s="37"/>
      <c r="GCC741" s="37"/>
      <c r="GCD741" s="37"/>
      <c r="GCE741" s="37"/>
      <c r="GCF741" s="37"/>
      <c r="GCG741" s="37"/>
      <c r="GCH741" s="37"/>
      <c r="GCI741" s="37"/>
      <c r="GCJ741" s="37"/>
      <c r="GCK741" s="37"/>
      <c r="GCL741" s="37"/>
      <c r="GCM741" s="37"/>
      <c r="GCN741" s="37"/>
      <c r="GCO741" s="37"/>
      <c r="GCP741" s="37"/>
      <c r="GCQ741" s="37"/>
      <c r="GCR741" s="37"/>
      <c r="GCS741" s="37"/>
      <c r="GCT741" s="37"/>
      <c r="GCU741" s="37"/>
      <c r="GCV741" s="37"/>
      <c r="GCW741" s="37"/>
      <c r="GCX741" s="37"/>
      <c r="GCY741" s="37"/>
      <c r="GCZ741" s="37"/>
      <c r="GDA741" s="37"/>
      <c r="GDB741" s="37"/>
      <c r="GDC741" s="37"/>
      <c r="GDD741" s="37"/>
      <c r="GDE741" s="37"/>
      <c r="GDF741" s="37"/>
      <c r="GDG741" s="37"/>
      <c r="GDH741" s="37"/>
      <c r="GDI741" s="37"/>
      <c r="GDJ741" s="37"/>
      <c r="GDK741" s="37"/>
      <c r="GDL741" s="37"/>
      <c r="GDM741" s="37"/>
      <c r="GDN741" s="37"/>
      <c r="GDO741" s="37"/>
      <c r="GDP741" s="37"/>
      <c r="GDQ741" s="37"/>
      <c r="GDR741" s="37"/>
      <c r="GDS741" s="37"/>
      <c r="GDT741" s="37"/>
      <c r="GDU741" s="37"/>
      <c r="GDV741" s="37"/>
      <c r="GDW741" s="37"/>
      <c r="GDX741" s="37"/>
    </row>
    <row r="742" spans="1:4860" s="38" customFormat="1" x14ac:dyDescent="0.25">
      <c r="A742" s="102">
        <v>736</v>
      </c>
      <c r="B742" s="55" t="s">
        <v>856</v>
      </c>
      <c r="C742" s="55" t="s">
        <v>899</v>
      </c>
      <c r="D742" s="55" t="s">
        <v>338</v>
      </c>
      <c r="E742" s="55" t="s">
        <v>182</v>
      </c>
      <c r="F742" s="56" t="s">
        <v>906</v>
      </c>
      <c r="G742" s="57">
        <v>23000</v>
      </c>
      <c r="H742" s="129">
        <v>0</v>
      </c>
      <c r="I742" s="59">
        <v>25</v>
      </c>
      <c r="J742" s="128">
        <v>660.1</v>
      </c>
      <c r="K742" s="114">
        <f t="shared" si="117"/>
        <v>1632.9999999999998</v>
      </c>
      <c r="L742" s="73">
        <f t="shared" si="118"/>
        <v>253.00000000000003</v>
      </c>
      <c r="M742" s="127">
        <v>699.2</v>
      </c>
      <c r="N742" s="59">
        <f t="shared" si="119"/>
        <v>1630.7</v>
      </c>
      <c r="O742" s="59"/>
      <c r="P742" s="59">
        <f t="shared" si="120"/>
        <v>1359.3000000000002</v>
      </c>
      <c r="Q742" s="59">
        <f t="shared" si="121"/>
        <v>1384.3000000000002</v>
      </c>
      <c r="R742" s="59">
        <f t="shared" si="122"/>
        <v>3516.7</v>
      </c>
      <c r="S742" s="59">
        <f t="shared" si="116"/>
        <v>21615.7</v>
      </c>
      <c r="T742" s="74" t="s">
        <v>44</v>
      </c>
      <c r="U742" s="37"/>
      <c r="V742" s="37"/>
      <c r="W742" s="37"/>
      <c r="X742" s="37"/>
      <c r="Y742" s="37"/>
      <c r="Z742" s="37"/>
      <c r="AA742" s="37"/>
      <c r="AB742" s="37"/>
      <c r="AC742" s="37"/>
      <c r="AD742" s="37"/>
      <c r="AE742" s="37"/>
      <c r="AF742" s="37"/>
      <c r="AG742" s="37"/>
      <c r="AH742" s="37"/>
      <c r="AI742" s="37"/>
      <c r="AJ742" s="37"/>
      <c r="AK742" s="37"/>
      <c r="AL742" s="37"/>
      <c r="AM742" s="37"/>
      <c r="AN742" s="37"/>
      <c r="AO742" s="37"/>
      <c r="AP742" s="37"/>
      <c r="AQ742" s="37"/>
      <c r="AR742" s="37"/>
      <c r="AS742" s="37"/>
      <c r="AT742" s="37"/>
      <c r="AU742" s="37"/>
      <c r="AV742" s="37"/>
      <c r="AW742" s="37"/>
      <c r="AX742" s="37"/>
      <c r="AY742" s="37"/>
      <c r="AZ742" s="37"/>
      <c r="BA742" s="37"/>
      <c r="BB742" s="37"/>
      <c r="BC742" s="37"/>
      <c r="BD742" s="37"/>
      <c r="BE742" s="37"/>
      <c r="BF742" s="37"/>
      <c r="BG742" s="37"/>
      <c r="BH742" s="37"/>
      <c r="BI742" s="37"/>
      <c r="BJ742" s="37"/>
      <c r="BK742" s="37"/>
      <c r="BL742" s="37"/>
      <c r="BM742" s="37"/>
      <c r="BN742" s="37"/>
      <c r="BO742" s="37"/>
      <c r="BP742" s="37"/>
      <c r="BQ742" s="37"/>
      <c r="BR742" s="37"/>
      <c r="BS742" s="37"/>
      <c r="BT742" s="37"/>
      <c r="BU742" s="37"/>
      <c r="BV742" s="37"/>
      <c r="BW742" s="37"/>
      <c r="BX742" s="37"/>
      <c r="BY742" s="37"/>
      <c r="BZ742" s="37"/>
      <c r="CA742" s="37"/>
      <c r="CB742" s="37"/>
      <c r="CC742" s="37"/>
      <c r="CD742" s="37"/>
      <c r="CE742" s="37"/>
      <c r="CF742" s="37"/>
      <c r="CG742" s="37"/>
      <c r="CH742" s="37"/>
      <c r="CI742" s="37"/>
      <c r="CJ742" s="37"/>
      <c r="CK742" s="37"/>
      <c r="CL742" s="37"/>
      <c r="CM742" s="37"/>
      <c r="CN742" s="37"/>
      <c r="CO742" s="37"/>
      <c r="CP742" s="37"/>
      <c r="CQ742" s="37"/>
      <c r="CR742" s="37"/>
      <c r="CS742" s="37"/>
      <c r="CT742" s="37"/>
      <c r="CU742" s="37"/>
      <c r="CV742" s="37"/>
      <c r="CW742" s="37"/>
      <c r="CX742" s="37"/>
      <c r="CY742" s="37"/>
      <c r="CZ742" s="37"/>
      <c r="DA742" s="37"/>
      <c r="DB742" s="37"/>
      <c r="DC742" s="37"/>
      <c r="DD742" s="37"/>
      <c r="DE742" s="37"/>
      <c r="DF742" s="37"/>
      <c r="DG742" s="37"/>
      <c r="DH742" s="37"/>
      <c r="DI742" s="37"/>
      <c r="DJ742" s="37"/>
      <c r="DK742" s="37"/>
      <c r="DL742" s="37"/>
      <c r="DM742" s="37"/>
      <c r="DN742" s="37"/>
      <c r="DO742" s="37"/>
      <c r="DP742" s="37"/>
      <c r="DQ742" s="37"/>
      <c r="DR742" s="37"/>
      <c r="DS742" s="37"/>
      <c r="DT742" s="37"/>
      <c r="DU742" s="37"/>
      <c r="DV742" s="37"/>
      <c r="DW742" s="37"/>
      <c r="DX742" s="37"/>
      <c r="DY742" s="37"/>
      <c r="DZ742" s="37"/>
      <c r="EA742" s="37"/>
      <c r="EB742" s="37"/>
      <c r="EC742" s="37"/>
      <c r="ED742" s="37"/>
      <c r="EE742" s="37"/>
      <c r="EF742" s="37"/>
      <c r="EG742" s="37"/>
      <c r="EH742" s="37"/>
      <c r="EI742" s="37"/>
      <c r="EJ742" s="37"/>
      <c r="EK742" s="37"/>
      <c r="EL742" s="37"/>
      <c r="EM742" s="37"/>
      <c r="EN742" s="37"/>
      <c r="EO742" s="37"/>
      <c r="EP742" s="37"/>
      <c r="EQ742" s="37"/>
      <c r="ER742" s="37"/>
      <c r="ES742" s="37"/>
      <c r="ET742" s="37"/>
      <c r="EU742" s="37"/>
      <c r="EV742" s="37"/>
      <c r="EW742" s="37"/>
      <c r="EX742" s="37"/>
      <c r="EY742" s="37"/>
      <c r="EZ742" s="37"/>
      <c r="FA742" s="37"/>
      <c r="FB742" s="37"/>
      <c r="FC742" s="37"/>
      <c r="FD742" s="37"/>
      <c r="FE742" s="37"/>
      <c r="FF742" s="37"/>
      <c r="FG742" s="37"/>
      <c r="FH742" s="37"/>
      <c r="FI742" s="37"/>
      <c r="FJ742" s="37"/>
      <c r="FK742" s="37"/>
      <c r="FL742" s="37"/>
      <c r="FM742" s="37"/>
      <c r="FN742" s="37"/>
      <c r="FO742" s="37"/>
      <c r="FP742" s="37"/>
      <c r="FQ742" s="37"/>
      <c r="FR742" s="37"/>
      <c r="FS742" s="37"/>
      <c r="FT742" s="37"/>
      <c r="FU742" s="37"/>
      <c r="FV742" s="37"/>
      <c r="FW742" s="37"/>
      <c r="FX742" s="37"/>
      <c r="FY742" s="37"/>
      <c r="FZ742" s="37"/>
      <c r="GA742" s="37"/>
      <c r="GB742" s="37"/>
      <c r="GC742" s="37"/>
      <c r="GD742" s="37"/>
      <c r="GE742" s="37"/>
      <c r="GF742" s="37"/>
      <c r="GG742" s="37"/>
      <c r="GH742" s="37"/>
      <c r="GI742" s="37"/>
      <c r="GJ742" s="37"/>
      <c r="GK742" s="37"/>
      <c r="GL742" s="37"/>
      <c r="GM742" s="37"/>
      <c r="GN742" s="37"/>
      <c r="GO742" s="37"/>
      <c r="GP742" s="37"/>
      <c r="GQ742" s="37"/>
      <c r="GR742" s="37"/>
      <c r="GS742" s="37"/>
      <c r="GT742" s="37"/>
      <c r="GU742" s="37"/>
      <c r="GV742" s="37"/>
      <c r="GW742" s="37"/>
      <c r="GX742" s="37"/>
      <c r="GY742" s="37"/>
      <c r="GZ742" s="37"/>
      <c r="HA742" s="37"/>
      <c r="HB742" s="37"/>
      <c r="HC742" s="37"/>
      <c r="HD742" s="37"/>
      <c r="HE742" s="37"/>
      <c r="HF742" s="37"/>
      <c r="HG742" s="37"/>
      <c r="HH742" s="37"/>
      <c r="HI742" s="37"/>
      <c r="HJ742" s="37"/>
      <c r="HK742" s="37"/>
      <c r="HL742" s="37"/>
      <c r="HM742" s="37"/>
      <c r="HN742" s="37"/>
      <c r="HO742" s="37"/>
      <c r="HP742" s="37"/>
      <c r="HQ742" s="37"/>
      <c r="HR742" s="37"/>
      <c r="HS742" s="37"/>
      <c r="HT742" s="37"/>
      <c r="HU742" s="37"/>
      <c r="HV742" s="37"/>
      <c r="HW742" s="37"/>
      <c r="HX742" s="37"/>
      <c r="HY742" s="37"/>
      <c r="HZ742" s="37"/>
      <c r="IA742" s="37"/>
      <c r="IB742" s="37"/>
      <c r="IC742" s="37"/>
      <c r="ID742" s="37"/>
      <c r="IE742" s="37"/>
      <c r="IF742" s="37"/>
      <c r="IG742" s="37"/>
      <c r="IH742" s="37"/>
      <c r="II742" s="37"/>
      <c r="IJ742" s="37"/>
      <c r="IK742" s="37"/>
      <c r="IL742" s="37"/>
      <c r="IM742" s="37"/>
      <c r="IN742" s="37"/>
      <c r="IO742" s="37"/>
      <c r="IP742" s="37"/>
      <c r="IQ742" s="37"/>
      <c r="IR742" s="37"/>
      <c r="IS742" s="37"/>
      <c r="IT742" s="37"/>
      <c r="IU742" s="37"/>
      <c r="IV742" s="37"/>
      <c r="IW742" s="37"/>
      <c r="IX742" s="37"/>
      <c r="IY742" s="37"/>
      <c r="IZ742" s="37"/>
      <c r="JA742" s="37"/>
      <c r="JB742" s="37"/>
      <c r="JC742" s="37"/>
      <c r="JD742" s="37"/>
      <c r="JE742" s="37"/>
      <c r="JF742" s="37"/>
      <c r="JG742" s="37"/>
      <c r="JH742" s="37"/>
      <c r="JI742" s="37"/>
      <c r="JJ742" s="37"/>
      <c r="JK742" s="37"/>
      <c r="JL742" s="37"/>
      <c r="JM742" s="37"/>
      <c r="JN742" s="37"/>
      <c r="JO742" s="37"/>
      <c r="JP742" s="37"/>
      <c r="JQ742" s="37"/>
      <c r="JR742" s="37"/>
      <c r="JS742" s="37"/>
      <c r="JT742" s="37"/>
      <c r="JU742" s="37"/>
      <c r="JV742" s="37"/>
      <c r="JW742" s="37"/>
      <c r="JX742" s="37"/>
      <c r="JY742" s="37"/>
      <c r="JZ742" s="37"/>
      <c r="KA742" s="37"/>
      <c r="KB742" s="37"/>
      <c r="KC742" s="37"/>
      <c r="KD742" s="37"/>
      <c r="KE742" s="37"/>
      <c r="KF742" s="37"/>
      <c r="KG742" s="37"/>
      <c r="KH742" s="37"/>
      <c r="KI742" s="37"/>
      <c r="KJ742" s="37"/>
      <c r="KK742" s="37"/>
      <c r="KL742" s="37"/>
      <c r="KM742" s="37"/>
      <c r="KN742" s="37"/>
      <c r="KO742" s="37"/>
      <c r="KP742" s="37"/>
      <c r="KQ742" s="37"/>
      <c r="KR742" s="37"/>
      <c r="KS742" s="37"/>
      <c r="KT742" s="37"/>
      <c r="KU742" s="37"/>
      <c r="KV742" s="37"/>
      <c r="KW742" s="37"/>
      <c r="KX742" s="37"/>
      <c r="KY742" s="37"/>
      <c r="KZ742" s="37"/>
      <c r="LA742" s="37"/>
      <c r="LB742" s="37"/>
      <c r="LC742" s="37"/>
      <c r="LD742" s="37"/>
      <c r="LE742" s="37"/>
      <c r="LF742" s="37"/>
      <c r="LG742" s="37"/>
      <c r="LH742" s="37"/>
      <c r="LI742" s="37"/>
      <c r="LJ742" s="37"/>
      <c r="LK742" s="37"/>
      <c r="LL742" s="37"/>
      <c r="LM742" s="37"/>
      <c r="LN742" s="37"/>
      <c r="LO742" s="37"/>
      <c r="LP742" s="37"/>
      <c r="LQ742" s="37"/>
      <c r="LR742" s="37"/>
      <c r="LS742" s="37"/>
      <c r="LT742" s="37"/>
      <c r="LU742" s="37"/>
      <c r="LV742" s="37"/>
      <c r="LW742" s="37"/>
      <c r="LX742" s="37"/>
      <c r="LY742" s="37"/>
      <c r="LZ742" s="37"/>
      <c r="MA742" s="37"/>
      <c r="MB742" s="37"/>
      <c r="MC742" s="37"/>
      <c r="MD742" s="37"/>
      <c r="ME742" s="37"/>
      <c r="MF742" s="37"/>
      <c r="MG742" s="37"/>
      <c r="MH742" s="37"/>
      <c r="MI742" s="37"/>
      <c r="MJ742" s="37"/>
      <c r="MK742" s="37"/>
      <c r="ML742" s="37"/>
      <c r="MM742" s="37"/>
      <c r="MN742" s="37"/>
      <c r="MO742" s="37"/>
      <c r="MP742" s="37"/>
      <c r="MQ742" s="37"/>
      <c r="MR742" s="37"/>
      <c r="MS742" s="37"/>
      <c r="MT742" s="37"/>
      <c r="MU742" s="37"/>
      <c r="MV742" s="37"/>
      <c r="MW742" s="37"/>
      <c r="MX742" s="37"/>
      <c r="MY742" s="37"/>
      <c r="MZ742" s="37"/>
      <c r="NA742" s="37"/>
      <c r="NB742" s="37"/>
      <c r="NC742" s="37"/>
      <c r="ND742" s="37"/>
      <c r="NE742" s="37"/>
      <c r="NF742" s="37"/>
      <c r="NG742" s="37"/>
      <c r="NH742" s="37"/>
      <c r="NI742" s="37"/>
      <c r="NJ742" s="37"/>
      <c r="NK742" s="37"/>
      <c r="NL742" s="37"/>
      <c r="NM742" s="37"/>
      <c r="NN742" s="37"/>
      <c r="NO742" s="37"/>
      <c r="NP742" s="37"/>
      <c r="NQ742" s="37"/>
      <c r="NR742" s="37"/>
      <c r="NS742" s="37"/>
      <c r="NT742" s="37"/>
      <c r="NU742" s="37"/>
      <c r="NV742" s="37"/>
      <c r="NW742" s="37"/>
      <c r="NX742" s="37"/>
      <c r="NY742" s="37"/>
      <c r="NZ742" s="37"/>
      <c r="OA742" s="37"/>
      <c r="OB742" s="37"/>
      <c r="OC742" s="37"/>
      <c r="OD742" s="37"/>
      <c r="OE742" s="37"/>
      <c r="OF742" s="37"/>
      <c r="OG742" s="37"/>
      <c r="OH742" s="37"/>
      <c r="OI742" s="37"/>
      <c r="OJ742" s="37"/>
      <c r="OK742" s="37"/>
      <c r="OL742" s="37"/>
      <c r="OM742" s="37"/>
      <c r="ON742" s="37"/>
      <c r="OO742" s="37"/>
      <c r="OP742" s="37"/>
      <c r="OQ742" s="37"/>
      <c r="OR742" s="37"/>
      <c r="OS742" s="37"/>
      <c r="OT742" s="37"/>
      <c r="OU742" s="37"/>
      <c r="OV742" s="37"/>
      <c r="OW742" s="37"/>
      <c r="OX742" s="37"/>
      <c r="OY742" s="37"/>
      <c r="OZ742" s="37"/>
      <c r="PA742" s="37"/>
      <c r="PB742" s="37"/>
      <c r="PC742" s="37"/>
      <c r="PD742" s="37"/>
      <c r="PE742" s="37"/>
      <c r="PF742" s="37"/>
      <c r="PG742" s="37"/>
      <c r="PH742" s="37"/>
      <c r="PI742" s="37"/>
      <c r="PJ742" s="37"/>
      <c r="PK742" s="37"/>
      <c r="PL742" s="37"/>
      <c r="PM742" s="37"/>
      <c r="PN742" s="37"/>
      <c r="PO742" s="37"/>
      <c r="PP742" s="37"/>
      <c r="PQ742" s="37"/>
      <c r="PR742" s="37"/>
      <c r="PS742" s="37"/>
      <c r="PT742" s="37"/>
      <c r="PU742" s="37"/>
      <c r="PV742" s="37"/>
      <c r="PW742" s="37"/>
      <c r="PX742" s="37"/>
      <c r="PY742" s="37"/>
      <c r="PZ742" s="37"/>
      <c r="QA742" s="37"/>
      <c r="QB742" s="37"/>
      <c r="QC742" s="37"/>
      <c r="QD742" s="37"/>
      <c r="QE742" s="37"/>
      <c r="QF742" s="37"/>
      <c r="QG742" s="37"/>
      <c r="QH742" s="37"/>
      <c r="QI742" s="37"/>
      <c r="QJ742" s="37"/>
      <c r="QK742" s="37"/>
      <c r="QL742" s="37"/>
      <c r="QM742" s="37"/>
      <c r="QN742" s="37"/>
      <c r="QO742" s="37"/>
      <c r="QP742" s="37"/>
      <c r="QQ742" s="37"/>
      <c r="QR742" s="37"/>
      <c r="QS742" s="37"/>
      <c r="QT742" s="37"/>
      <c r="QU742" s="37"/>
      <c r="QV742" s="37"/>
      <c r="QW742" s="37"/>
      <c r="QX742" s="37"/>
      <c r="QY742" s="37"/>
      <c r="QZ742" s="37"/>
      <c r="RA742" s="37"/>
      <c r="RB742" s="37"/>
      <c r="RC742" s="37"/>
      <c r="RD742" s="37"/>
      <c r="RE742" s="37"/>
      <c r="RF742" s="37"/>
      <c r="RG742" s="37"/>
      <c r="RH742" s="37"/>
      <c r="RI742" s="37"/>
      <c r="RJ742" s="37"/>
      <c r="RK742" s="37"/>
      <c r="RL742" s="37"/>
      <c r="RM742" s="37"/>
      <c r="RN742" s="37"/>
      <c r="RO742" s="37"/>
      <c r="RP742" s="37"/>
      <c r="RQ742" s="37"/>
      <c r="RR742" s="37"/>
      <c r="RS742" s="37"/>
      <c r="RT742" s="37"/>
      <c r="RU742" s="37"/>
      <c r="RV742" s="37"/>
      <c r="RW742" s="37"/>
      <c r="RX742" s="37"/>
      <c r="RY742" s="37"/>
      <c r="RZ742" s="37"/>
      <c r="SA742" s="37"/>
      <c r="SB742" s="37"/>
      <c r="SC742" s="37"/>
      <c r="SD742" s="37"/>
      <c r="SE742" s="37"/>
      <c r="SF742" s="37"/>
      <c r="SG742" s="37"/>
      <c r="SH742" s="37"/>
      <c r="SI742" s="37"/>
      <c r="SJ742" s="37"/>
      <c r="SK742" s="37"/>
      <c r="SL742" s="37"/>
      <c r="SM742" s="37"/>
      <c r="SN742" s="37"/>
      <c r="SO742" s="37"/>
      <c r="SP742" s="37"/>
      <c r="SQ742" s="37"/>
      <c r="SR742" s="37"/>
      <c r="SS742" s="37"/>
      <c r="ST742" s="37"/>
      <c r="SU742" s="37"/>
      <c r="SV742" s="37"/>
      <c r="SW742" s="37"/>
      <c r="SX742" s="37"/>
      <c r="SY742" s="37"/>
      <c r="SZ742" s="37"/>
      <c r="TA742" s="37"/>
      <c r="TB742" s="37"/>
      <c r="TC742" s="37"/>
      <c r="TD742" s="37"/>
      <c r="TE742" s="37"/>
      <c r="TF742" s="37"/>
      <c r="TG742" s="37"/>
      <c r="TH742" s="37"/>
      <c r="TI742" s="37"/>
      <c r="TJ742" s="37"/>
      <c r="TK742" s="37"/>
      <c r="TL742" s="37"/>
      <c r="TM742" s="37"/>
      <c r="TN742" s="37"/>
      <c r="TO742" s="37"/>
      <c r="TP742" s="37"/>
      <c r="TQ742" s="37"/>
      <c r="TR742" s="37"/>
      <c r="TS742" s="37"/>
      <c r="TT742" s="37"/>
      <c r="TU742" s="37"/>
      <c r="TV742" s="37"/>
      <c r="TW742" s="37"/>
      <c r="TX742" s="37"/>
      <c r="TY742" s="37"/>
      <c r="TZ742" s="37"/>
      <c r="UA742" s="37"/>
      <c r="UB742" s="37"/>
      <c r="UC742" s="37"/>
      <c r="UD742" s="37"/>
      <c r="UE742" s="37"/>
      <c r="UF742" s="37"/>
      <c r="UG742" s="37"/>
      <c r="UH742" s="37"/>
      <c r="UI742" s="37"/>
      <c r="UJ742" s="37"/>
      <c r="UK742" s="37"/>
      <c r="UL742" s="37"/>
      <c r="UM742" s="37"/>
      <c r="UN742" s="37"/>
      <c r="UO742" s="37"/>
      <c r="UP742" s="37"/>
      <c r="UQ742" s="37"/>
      <c r="UR742" s="37"/>
      <c r="US742" s="37"/>
      <c r="UT742" s="37"/>
      <c r="UU742" s="37"/>
      <c r="UV742" s="37"/>
      <c r="UW742" s="37"/>
      <c r="UX742" s="37"/>
      <c r="UY742" s="37"/>
      <c r="UZ742" s="37"/>
      <c r="VA742" s="37"/>
      <c r="VB742" s="37"/>
      <c r="VC742" s="37"/>
      <c r="VD742" s="37"/>
      <c r="VE742" s="37"/>
      <c r="VF742" s="37"/>
      <c r="VG742" s="37"/>
      <c r="VH742" s="37"/>
      <c r="VI742" s="37"/>
      <c r="VJ742" s="37"/>
      <c r="VK742" s="37"/>
      <c r="VL742" s="37"/>
      <c r="VM742" s="37"/>
      <c r="VN742" s="37"/>
      <c r="VO742" s="37"/>
      <c r="VP742" s="37"/>
      <c r="VQ742" s="37"/>
      <c r="VR742" s="37"/>
      <c r="VS742" s="37"/>
      <c r="VT742" s="37"/>
      <c r="VU742" s="37"/>
      <c r="VV742" s="37"/>
      <c r="VW742" s="37"/>
      <c r="VX742" s="37"/>
      <c r="VY742" s="37"/>
      <c r="VZ742" s="37"/>
      <c r="WA742" s="37"/>
      <c r="WB742" s="37"/>
      <c r="WC742" s="37"/>
      <c r="WD742" s="37"/>
      <c r="WE742" s="37"/>
      <c r="WF742" s="37"/>
      <c r="WG742" s="37"/>
      <c r="WH742" s="37"/>
      <c r="WI742" s="37"/>
      <c r="WJ742" s="37"/>
      <c r="WK742" s="37"/>
      <c r="WL742" s="37"/>
      <c r="WM742" s="37"/>
      <c r="WN742" s="37"/>
      <c r="WO742" s="37"/>
      <c r="WP742" s="37"/>
      <c r="WQ742" s="37"/>
      <c r="WR742" s="37"/>
      <c r="WS742" s="37"/>
      <c r="WT742" s="37"/>
      <c r="WU742" s="37"/>
      <c r="WV742" s="37"/>
      <c r="WW742" s="37"/>
      <c r="WX742" s="37"/>
      <c r="WY742" s="37"/>
      <c r="WZ742" s="37"/>
      <c r="XA742" s="37"/>
      <c r="XB742" s="37"/>
      <c r="XC742" s="37"/>
      <c r="XD742" s="37"/>
      <c r="XE742" s="37"/>
      <c r="XF742" s="37"/>
      <c r="XG742" s="37"/>
      <c r="XH742" s="37"/>
      <c r="XI742" s="37"/>
      <c r="XJ742" s="37"/>
      <c r="XK742" s="37"/>
      <c r="XL742" s="37"/>
      <c r="XM742" s="37"/>
      <c r="XN742" s="37"/>
      <c r="XO742" s="37"/>
      <c r="XP742" s="37"/>
      <c r="XQ742" s="37"/>
      <c r="XR742" s="37"/>
      <c r="XS742" s="37"/>
      <c r="XT742" s="37"/>
      <c r="XU742" s="37"/>
      <c r="XV742" s="37"/>
      <c r="XW742" s="37"/>
      <c r="XX742" s="37"/>
      <c r="XY742" s="37"/>
      <c r="XZ742" s="37"/>
      <c r="YA742" s="37"/>
      <c r="YB742" s="37"/>
      <c r="YC742" s="37"/>
      <c r="YD742" s="37"/>
      <c r="YE742" s="37"/>
      <c r="YF742" s="37"/>
      <c r="YG742" s="37"/>
      <c r="YH742" s="37"/>
      <c r="YI742" s="37"/>
      <c r="YJ742" s="37"/>
      <c r="YK742" s="37"/>
      <c r="YL742" s="37"/>
      <c r="YM742" s="37"/>
      <c r="YN742" s="37"/>
      <c r="YO742" s="37"/>
      <c r="YP742" s="37"/>
      <c r="YQ742" s="37"/>
      <c r="YR742" s="37"/>
      <c r="YS742" s="37"/>
      <c r="YT742" s="37"/>
      <c r="YU742" s="37"/>
      <c r="YV742" s="37"/>
      <c r="YW742" s="37"/>
      <c r="YX742" s="37"/>
      <c r="YY742" s="37"/>
      <c r="YZ742" s="37"/>
      <c r="ZA742" s="37"/>
      <c r="ZB742" s="37"/>
      <c r="ZC742" s="37"/>
      <c r="ZD742" s="37"/>
      <c r="ZE742" s="37"/>
      <c r="ZF742" s="37"/>
      <c r="ZG742" s="37"/>
      <c r="ZH742" s="37"/>
      <c r="ZI742" s="37"/>
      <c r="ZJ742" s="37"/>
      <c r="ZK742" s="37"/>
      <c r="ZL742" s="37"/>
      <c r="ZM742" s="37"/>
      <c r="ZN742" s="37"/>
      <c r="ZO742" s="37"/>
      <c r="ZP742" s="37"/>
      <c r="ZQ742" s="37"/>
      <c r="ZR742" s="37"/>
      <c r="ZS742" s="37"/>
      <c r="ZT742" s="37"/>
      <c r="ZU742" s="37"/>
      <c r="ZV742" s="37"/>
      <c r="ZW742" s="37"/>
      <c r="ZX742" s="37"/>
      <c r="ZY742" s="37"/>
      <c r="ZZ742" s="37"/>
      <c r="AAA742" s="37"/>
      <c r="AAB742" s="37"/>
      <c r="AAC742" s="37"/>
      <c r="AAD742" s="37"/>
      <c r="AAE742" s="37"/>
      <c r="AAF742" s="37"/>
      <c r="AAG742" s="37"/>
      <c r="AAH742" s="37"/>
      <c r="AAI742" s="37"/>
      <c r="AAJ742" s="37"/>
      <c r="AAK742" s="37"/>
      <c r="AAL742" s="37"/>
      <c r="AAM742" s="37"/>
      <c r="AAN742" s="37"/>
      <c r="AAO742" s="37"/>
      <c r="AAP742" s="37"/>
      <c r="AAQ742" s="37"/>
      <c r="AAR742" s="37"/>
      <c r="AAS742" s="37"/>
      <c r="AAT742" s="37"/>
      <c r="AAU742" s="37"/>
      <c r="AAV742" s="37"/>
      <c r="AAW742" s="37"/>
      <c r="AAX742" s="37"/>
      <c r="AAY742" s="37"/>
      <c r="AAZ742" s="37"/>
      <c r="ABA742" s="37"/>
      <c r="ABB742" s="37"/>
      <c r="ABC742" s="37"/>
      <c r="ABD742" s="37"/>
      <c r="ABE742" s="37"/>
      <c r="ABF742" s="37"/>
      <c r="ABG742" s="37"/>
      <c r="ABH742" s="37"/>
      <c r="ABI742" s="37"/>
      <c r="ABJ742" s="37"/>
      <c r="ABK742" s="37"/>
      <c r="ABL742" s="37"/>
      <c r="ABM742" s="37"/>
      <c r="ABN742" s="37"/>
      <c r="ABO742" s="37"/>
      <c r="ABP742" s="37"/>
      <c r="ABQ742" s="37"/>
      <c r="ABR742" s="37"/>
      <c r="ABS742" s="37"/>
      <c r="ABT742" s="37"/>
      <c r="ABU742" s="37"/>
      <c r="ABV742" s="37"/>
      <c r="ABW742" s="37"/>
      <c r="ABX742" s="37"/>
      <c r="ABY742" s="37"/>
      <c r="ABZ742" s="37"/>
      <c r="ACA742" s="37"/>
      <c r="ACB742" s="37"/>
      <c r="ACC742" s="37"/>
      <c r="ACD742" s="37"/>
      <c r="ACE742" s="37"/>
      <c r="ACF742" s="37"/>
      <c r="ACG742" s="37"/>
      <c r="ACH742" s="37"/>
      <c r="ACI742" s="37"/>
      <c r="ACJ742" s="37"/>
      <c r="ACK742" s="37"/>
      <c r="ACL742" s="37"/>
      <c r="ACM742" s="37"/>
      <c r="ACN742" s="37"/>
      <c r="ACO742" s="37"/>
      <c r="ACP742" s="37"/>
      <c r="ACQ742" s="37"/>
      <c r="ACR742" s="37"/>
      <c r="ACS742" s="37"/>
      <c r="ACT742" s="37"/>
      <c r="ACU742" s="37"/>
      <c r="ACV742" s="37"/>
      <c r="ACW742" s="37"/>
      <c r="ACX742" s="37"/>
      <c r="ACY742" s="37"/>
      <c r="ACZ742" s="37"/>
      <c r="ADA742" s="37"/>
      <c r="ADB742" s="37"/>
      <c r="ADC742" s="37"/>
      <c r="ADD742" s="37"/>
      <c r="ADE742" s="37"/>
      <c r="ADF742" s="37"/>
      <c r="ADG742" s="37"/>
      <c r="ADH742" s="37"/>
      <c r="ADI742" s="37"/>
      <c r="ADJ742" s="37"/>
      <c r="ADK742" s="37"/>
      <c r="ADL742" s="37"/>
      <c r="ADM742" s="37"/>
      <c r="ADN742" s="37"/>
      <c r="ADO742" s="37"/>
      <c r="ADP742" s="37"/>
      <c r="ADQ742" s="37"/>
      <c r="ADR742" s="37"/>
      <c r="ADS742" s="37"/>
      <c r="ADT742" s="37"/>
      <c r="ADU742" s="37"/>
      <c r="ADV742" s="37"/>
      <c r="ADW742" s="37"/>
      <c r="ADX742" s="37"/>
      <c r="ADY742" s="37"/>
      <c r="ADZ742" s="37"/>
      <c r="AEA742" s="37"/>
      <c r="AEB742" s="37"/>
      <c r="AEC742" s="37"/>
      <c r="AED742" s="37"/>
      <c r="AEE742" s="37"/>
      <c r="AEF742" s="37"/>
      <c r="AEG742" s="37"/>
      <c r="AEH742" s="37"/>
      <c r="AEI742" s="37"/>
      <c r="AEJ742" s="37"/>
      <c r="AEK742" s="37"/>
      <c r="AEL742" s="37"/>
      <c r="AEM742" s="37"/>
      <c r="AEN742" s="37"/>
      <c r="AEO742" s="37"/>
      <c r="AEP742" s="37"/>
      <c r="AEQ742" s="37"/>
      <c r="AER742" s="37"/>
      <c r="AES742" s="37"/>
      <c r="AET742" s="37"/>
      <c r="AEU742" s="37"/>
      <c r="AEV742" s="37"/>
      <c r="AEW742" s="37"/>
      <c r="AEX742" s="37"/>
      <c r="AEY742" s="37"/>
      <c r="AEZ742" s="37"/>
      <c r="AFA742" s="37"/>
      <c r="AFB742" s="37"/>
      <c r="AFC742" s="37"/>
      <c r="AFD742" s="37"/>
      <c r="AFE742" s="37"/>
      <c r="AFF742" s="37"/>
      <c r="AFG742" s="37"/>
      <c r="AFH742" s="37"/>
      <c r="AFI742" s="37"/>
      <c r="AFJ742" s="37"/>
      <c r="AFK742" s="37"/>
      <c r="AFL742" s="37"/>
      <c r="AFM742" s="37"/>
      <c r="AFN742" s="37"/>
      <c r="AFO742" s="37"/>
      <c r="AFP742" s="37"/>
      <c r="AFQ742" s="37"/>
      <c r="AFR742" s="37"/>
      <c r="AFS742" s="37"/>
      <c r="AFT742" s="37"/>
      <c r="AFU742" s="37"/>
      <c r="AFV742" s="37"/>
      <c r="AFW742" s="37"/>
      <c r="AFX742" s="37"/>
      <c r="AFY742" s="37"/>
      <c r="AFZ742" s="37"/>
      <c r="AGA742" s="37"/>
      <c r="AGB742" s="37"/>
      <c r="AGC742" s="37"/>
      <c r="AGD742" s="37"/>
      <c r="AGE742" s="37"/>
      <c r="AGF742" s="37"/>
      <c r="AGG742" s="37"/>
      <c r="AGH742" s="37"/>
      <c r="AGI742" s="37"/>
      <c r="AGJ742" s="37"/>
      <c r="AGK742" s="37"/>
      <c r="AGL742" s="37"/>
      <c r="AGM742" s="37"/>
      <c r="AGN742" s="37"/>
      <c r="AGO742" s="37"/>
      <c r="AGP742" s="37"/>
      <c r="AGQ742" s="37"/>
      <c r="AGR742" s="37"/>
      <c r="AGS742" s="37"/>
      <c r="AGT742" s="37"/>
      <c r="AGU742" s="37"/>
      <c r="AGV742" s="37"/>
      <c r="AGW742" s="37"/>
      <c r="AGX742" s="37"/>
      <c r="AGY742" s="37"/>
      <c r="AGZ742" s="37"/>
      <c r="AHA742" s="37"/>
      <c r="AHB742" s="37"/>
      <c r="AHC742" s="37"/>
      <c r="AHD742" s="37"/>
      <c r="AHE742" s="37"/>
      <c r="AHF742" s="37"/>
      <c r="AHG742" s="37"/>
      <c r="AHH742" s="37"/>
      <c r="AHI742" s="37"/>
      <c r="AHJ742" s="37"/>
      <c r="AHK742" s="37"/>
      <c r="AHL742" s="37"/>
      <c r="AHM742" s="37"/>
      <c r="AHN742" s="37"/>
      <c r="AHO742" s="37"/>
      <c r="AHP742" s="37"/>
      <c r="AHQ742" s="37"/>
      <c r="AHR742" s="37"/>
      <c r="AHS742" s="37"/>
      <c r="AHT742" s="37"/>
      <c r="AHU742" s="37"/>
      <c r="AHV742" s="37"/>
      <c r="AHW742" s="37"/>
      <c r="AHX742" s="37"/>
      <c r="AHY742" s="37"/>
      <c r="AHZ742" s="37"/>
      <c r="AIA742" s="37"/>
      <c r="AIB742" s="37"/>
      <c r="AIC742" s="37"/>
      <c r="AID742" s="37"/>
      <c r="AIE742" s="37"/>
      <c r="AIF742" s="37"/>
      <c r="AIG742" s="37"/>
      <c r="AIH742" s="37"/>
      <c r="AII742" s="37"/>
      <c r="AIJ742" s="37"/>
      <c r="AIK742" s="37"/>
      <c r="AIL742" s="37"/>
      <c r="AIM742" s="37"/>
      <c r="AIN742" s="37"/>
      <c r="AIO742" s="37"/>
      <c r="AIP742" s="37"/>
      <c r="AIQ742" s="37"/>
      <c r="AIR742" s="37"/>
      <c r="AIS742" s="37"/>
      <c r="AIT742" s="37"/>
      <c r="AIU742" s="37"/>
      <c r="AIV742" s="37"/>
      <c r="AIW742" s="37"/>
      <c r="AIX742" s="37"/>
      <c r="AIY742" s="37"/>
      <c r="AIZ742" s="37"/>
      <c r="AJA742" s="37"/>
      <c r="AJB742" s="37"/>
      <c r="AJC742" s="37"/>
      <c r="AJD742" s="37"/>
      <c r="AJE742" s="37"/>
      <c r="AJF742" s="37"/>
      <c r="AJG742" s="37"/>
      <c r="AJH742" s="37"/>
      <c r="AJI742" s="37"/>
      <c r="AJJ742" s="37"/>
      <c r="AJK742" s="37"/>
      <c r="AJL742" s="37"/>
      <c r="AJM742" s="37"/>
      <c r="AJN742" s="37"/>
      <c r="AJO742" s="37"/>
      <c r="AJP742" s="37"/>
      <c r="AJQ742" s="37"/>
      <c r="AJR742" s="37"/>
      <c r="AJS742" s="37"/>
      <c r="AJT742" s="37"/>
      <c r="AJU742" s="37"/>
      <c r="AJV742" s="37"/>
      <c r="AJW742" s="37"/>
      <c r="AJX742" s="37"/>
      <c r="AJY742" s="37"/>
      <c r="AJZ742" s="37"/>
      <c r="AKA742" s="37"/>
      <c r="AKB742" s="37"/>
      <c r="AKC742" s="37"/>
      <c r="AKD742" s="37"/>
      <c r="AKE742" s="37"/>
      <c r="AKF742" s="37"/>
      <c r="AKG742" s="37"/>
      <c r="AKH742" s="37"/>
      <c r="AKI742" s="37"/>
      <c r="AKJ742" s="37"/>
      <c r="AKK742" s="37"/>
      <c r="AKL742" s="37"/>
      <c r="AKM742" s="37"/>
      <c r="AKN742" s="37"/>
      <c r="AKO742" s="37"/>
      <c r="AKP742" s="37"/>
      <c r="AKQ742" s="37"/>
      <c r="AKR742" s="37"/>
      <c r="AKS742" s="37"/>
      <c r="AKT742" s="37"/>
      <c r="AKU742" s="37"/>
      <c r="AKV742" s="37"/>
      <c r="AKW742" s="37"/>
      <c r="AKX742" s="37"/>
      <c r="AKY742" s="37"/>
      <c r="AKZ742" s="37"/>
      <c r="ALA742" s="37"/>
      <c r="ALB742" s="37"/>
      <c r="ALC742" s="37"/>
      <c r="ALD742" s="37"/>
      <c r="ALE742" s="37"/>
      <c r="ALF742" s="37"/>
      <c r="ALG742" s="37"/>
      <c r="ALH742" s="37"/>
      <c r="ALI742" s="37"/>
      <c r="ALJ742" s="37"/>
      <c r="ALK742" s="37"/>
      <c r="ALL742" s="37"/>
      <c r="ALM742" s="37"/>
      <c r="ALN742" s="37"/>
      <c r="ALO742" s="37"/>
      <c r="ALP742" s="37"/>
      <c r="ALQ742" s="37"/>
      <c r="ALR742" s="37"/>
      <c r="ALS742" s="37"/>
      <c r="ALT742" s="37"/>
      <c r="ALU742" s="37"/>
      <c r="ALV742" s="37"/>
      <c r="ALW742" s="37"/>
      <c r="ALX742" s="37"/>
      <c r="ALY742" s="37"/>
      <c r="ALZ742" s="37"/>
      <c r="AMA742" s="37"/>
      <c r="AMB742" s="37"/>
      <c r="AMC742" s="37"/>
      <c r="AMD742" s="37"/>
      <c r="AME742" s="37"/>
      <c r="AMF742" s="37"/>
      <c r="AMG742" s="37"/>
      <c r="AMH742" s="37"/>
      <c r="AMI742" s="37"/>
      <c r="AMJ742" s="37"/>
      <c r="AMK742" s="37"/>
      <c r="AML742" s="37"/>
      <c r="AMM742" s="37"/>
      <c r="AMN742" s="37"/>
      <c r="AMO742" s="37"/>
      <c r="AMP742" s="37"/>
      <c r="AMQ742" s="37"/>
      <c r="AMR742" s="37"/>
      <c r="AMS742" s="37"/>
      <c r="AMT742" s="37"/>
      <c r="AMU742" s="37"/>
      <c r="AMV742" s="37"/>
      <c r="AMW742" s="37"/>
      <c r="AMX742" s="37"/>
      <c r="AMY742" s="37"/>
      <c r="AMZ742" s="37"/>
      <c r="ANA742" s="37"/>
      <c r="ANB742" s="37"/>
      <c r="ANC742" s="37"/>
      <c r="AND742" s="37"/>
      <c r="ANE742" s="37"/>
      <c r="ANF742" s="37"/>
      <c r="ANG742" s="37"/>
      <c r="ANH742" s="37"/>
      <c r="ANI742" s="37"/>
      <c r="ANJ742" s="37"/>
      <c r="ANK742" s="37"/>
      <c r="ANL742" s="37"/>
      <c r="ANM742" s="37"/>
      <c r="ANN742" s="37"/>
      <c r="ANO742" s="37"/>
      <c r="ANP742" s="37"/>
      <c r="ANQ742" s="37"/>
      <c r="ANR742" s="37"/>
      <c r="ANS742" s="37"/>
      <c r="ANT742" s="37"/>
      <c r="ANU742" s="37"/>
      <c r="ANV742" s="37"/>
      <c r="ANW742" s="37"/>
      <c r="ANX742" s="37"/>
      <c r="ANY742" s="37"/>
      <c r="ANZ742" s="37"/>
      <c r="AOA742" s="37"/>
      <c r="AOB742" s="37"/>
      <c r="AOC742" s="37"/>
      <c r="AOD742" s="37"/>
      <c r="AOE742" s="37"/>
      <c r="AOF742" s="37"/>
      <c r="AOG742" s="37"/>
      <c r="AOH742" s="37"/>
      <c r="AOI742" s="37"/>
      <c r="AOJ742" s="37"/>
      <c r="AOK742" s="37"/>
      <c r="AOL742" s="37"/>
      <c r="AOM742" s="37"/>
      <c r="AON742" s="37"/>
      <c r="AOO742" s="37"/>
      <c r="AOP742" s="37"/>
      <c r="AOQ742" s="37"/>
      <c r="AOR742" s="37"/>
      <c r="AOS742" s="37"/>
      <c r="AOT742" s="37"/>
      <c r="AOU742" s="37"/>
      <c r="AOV742" s="37"/>
      <c r="AOW742" s="37"/>
      <c r="AOX742" s="37"/>
      <c r="AOY742" s="37"/>
      <c r="AOZ742" s="37"/>
      <c r="APA742" s="37"/>
      <c r="APB742" s="37"/>
      <c r="APC742" s="37"/>
      <c r="APD742" s="37"/>
      <c r="APE742" s="37"/>
      <c r="APF742" s="37"/>
      <c r="APG742" s="37"/>
      <c r="APH742" s="37"/>
      <c r="API742" s="37"/>
      <c r="APJ742" s="37"/>
      <c r="APK742" s="37"/>
      <c r="APL742" s="37"/>
      <c r="APM742" s="37"/>
      <c r="APN742" s="37"/>
      <c r="APO742" s="37"/>
      <c r="APP742" s="37"/>
      <c r="APQ742" s="37"/>
      <c r="APR742" s="37"/>
      <c r="APS742" s="37"/>
      <c r="APT742" s="37"/>
      <c r="APU742" s="37"/>
      <c r="APV742" s="37"/>
      <c r="APW742" s="37"/>
      <c r="APX742" s="37"/>
      <c r="APY742" s="37"/>
      <c r="APZ742" s="37"/>
      <c r="AQA742" s="37"/>
      <c r="AQB742" s="37"/>
      <c r="AQC742" s="37"/>
      <c r="AQD742" s="37"/>
      <c r="AQE742" s="37"/>
      <c r="AQF742" s="37"/>
      <c r="AQG742" s="37"/>
      <c r="AQH742" s="37"/>
      <c r="AQI742" s="37"/>
      <c r="AQJ742" s="37"/>
      <c r="AQK742" s="37"/>
      <c r="AQL742" s="37"/>
      <c r="AQM742" s="37"/>
      <c r="AQN742" s="37"/>
      <c r="AQO742" s="37"/>
      <c r="AQP742" s="37"/>
      <c r="AQQ742" s="37"/>
      <c r="AQR742" s="37"/>
      <c r="AQS742" s="37"/>
      <c r="AQT742" s="37"/>
      <c r="AQU742" s="37"/>
      <c r="AQV742" s="37"/>
      <c r="AQW742" s="37"/>
      <c r="AQX742" s="37"/>
      <c r="AQY742" s="37"/>
      <c r="AQZ742" s="37"/>
      <c r="ARA742" s="37"/>
      <c r="ARB742" s="37"/>
      <c r="ARC742" s="37"/>
      <c r="ARD742" s="37"/>
      <c r="ARE742" s="37"/>
      <c r="ARF742" s="37"/>
      <c r="ARG742" s="37"/>
      <c r="ARH742" s="37"/>
      <c r="ARI742" s="37"/>
      <c r="ARJ742" s="37"/>
      <c r="ARK742" s="37"/>
      <c r="ARL742" s="37"/>
      <c r="ARM742" s="37"/>
      <c r="ARN742" s="37"/>
      <c r="ARO742" s="37"/>
      <c r="ARP742" s="37"/>
      <c r="ARQ742" s="37"/>
      <c r="ARR742" s="37"/>
      <c r="ARS742" s="37"/>
      <c r="ART742" s="37"/>
      <c r="ARU742" s="37"/>
      <c r="ARV742" s="37"/>
      <c r="ARW742" s="37"/>
      <c r="ARX742" s="37"/>
      <c r="ARY742" s="37"/>
      <c r="ARZ742" s="37"/>
      <c r="ASA742" s="37"/>
      <c r="ASB742" s="37"/>
      <c r="ASC742" s="37"/>
      <c r="ASD742" s="37"/>
      <c r="ASE742" s="37"/>
      <c r="ASF742" s="37"/>
      <c r="ASG742" s="37"/>
      <c r="ASH742" s="37"/>
      <c r="ASI742" s="37"/>
      <c r="ASJ742" s="37"/>
      <c r="ASK742" s="37"/>
      <c r="ASL742" s="37"/>
      <c r="ASM742" s="37"/>
      <c r="ASN742" s="37"/>
      <c r="ASO742" s="37"/>
      <c r="ASP742" s="37"/>
      <c r="ASQ742" s="37"/>
      <c r="ASR742" s="37"/>
      <c r="ASS742" s="37"/>
      <c r="AST742" s="37"/>
      <c r="ASU742" s="37"/>
      <c r="ASV742" s="37"/>
      <c r="ASW742" s="37"/>
      <c r="ASX742" s="37"/>
      <c r="ASY742" s="37"/>
      <c r="ASZ742" s="37"/>
      <c r="ATA742" s="37"/>
      <c r="ATB742" s="37"/>
      <c r="ATC742" s="37"/>
      <c r="ATD742" s="37"/>
      <c r="ATE742" s="37"/>
      <c r="ATF742" s="37"/>
      <c r="ATG742" s="37"/>
      <c r="ATH742" s="37"/>
      <c r="ATI742" s="37"/>
      <c r="ATJ742" s="37"/>
      <c r="ATK742" s="37"/>
      <c r="ATL742" s="37"/>
      <c r="ATM742" s="37"/>
      <c r="ATN742" s="37"/>
      <c r="ATO742" s="37"/>
      <c r="ATP742" s="37"/>
      <c r="ATQ742" s="37"/>
      <c r="ATR742" s="37"/>
      <c r="ATS742" s="37"/>
      <c r="ATT742" s="37"/>
      <c r="ATU742" s="37"/>
      <c r="ATV742" s="37"/>
      <c r="ATW742" s="37"/>
      <c r="ATX742" s="37"/>
      <c r="ATY742" s="37"/>
      <c r="ATZ742" s="37"/>
      <c r="AUA742" s="37"/>
      <c r="AUB742" s="37"/>
      <c r="AUC742" s="37"/>
      <c r="AUD742" s="37"/>
      <c r="AUE742" s="37"/>
      <c r="AUF742" s="37"/>
      <c r="AUG742" s="37"/>
      <c r="AUH742" s="37"/>
      <c r="AUI742" s="37"/>
      <c r="AUJ742" s="37"/>
      <c r="AUK742" s="37"/>
      <c r="AUL742" s="37"/>
      <c r="AUM742" s="37"/>
      <c r="AUN742" s="37"/>
      <c r="AUO742" s="37"/>
      <c r="AUP742" s="37"/>
      <c r="AUQ742" s="37"/>
      <c r="AUR742" s="37"/>
      <c r="AUS742" s="37"/>
      <c r="AUT742" s="37"/>
      <c r="AUU742" s="37"/>
      <c r="AUV742" s="37"/>
      <c r="AUW742" s="37"/>
      <c r="AUX742" s="37"/>
      <c r="AUY742" s="37"/>
      <c r="AUZ742" s="37"/>
      <c r="AVA742" s="37"/>
      <c r="AVB742" s="37"/>
      <c r="AVC742" s="37"/>
      <c r="AVD742" s="37"/>
      <c r="AVE742" s="37"/>
      <c r="AVF742" s="37"/>
      <c r="AVG742" s="37"/>
      <c r="AVH742" s="37"/>
      <c r="AVI742" s="37"/>
      <c r="AVJ742" s="37"/>
      <c r="AVK742" s="37"/>
      <c r="AVL742" s="37"/>
      <c r="AVM742" s="37"/>
      <c r="AVN742" s="37"/>
      <c r="AVO742" s="37"/>
      <c r="AVP742" s="37"/>
      <c r="AVQ742" s="37"/>
      <c r="AVR742" s="37"/>
      <c r="AVS742" s="37"/>
      <c r="AVT742" s="37"/>
      <c r="AVU742" s="37"/>
      <c r="AVV742" s="37"/>
      <c r="AVW742" s="37"/>
      <c r="AVX742" s="37"/>
      <c r="AVY742" s="37"/>
      <c r="AVZ742" s="37"/>
      <c r="AWA742" s="37"/>
      <c r="AWB742" s="37"/>
      <c r="AWC742" s="37"/>
      <c r="AWD742" s="37"/>
      <c r="AWE742" s="37"/>
      <c r="AWF742" s="37"/>
      <c r="AWG742" s="37"/>
      <c r="AWH742" s="37"/>
      <c r="AWI742" s="37"/>
      <c r="AWJ742" s="37"/>
      <c r="AWK742" s="37"/>
      <c r="AWL742" s="37"/>
      <c r="AWM742" s="37"/>
      <c r="AWN742" s="37"/>
      <c r="AWO742" s="37"/>
      <c r="AWP742" s="37"/>
      <c r="AWQ742" s="37"/>
      <c r="AWR742" s="37"/>
      <c r="AWS742" s="37"/>
      <c r="AWT742" s="37"/>
      <c r="AWU742" s="37"/>
      <c r="AWV742" s="37"/>
      <c r="AWW742" s="37"/>
      <c r="AWX742" s="37"/>
      <c r="AWY742" s="37"/>
      <c r="AWZ742" s="37"/>
      <c r="AXA742" s="37"/>
      <c r="AXB742" s="37"/>
      <c r="AXC742" s="37"/>
      <c r="AXD742" s="37"/>
      <c r="AXE742" s="37"/>
      <c r="AXF742" s="37"/>
      <c r="AXG742" s="37"/>
      <c r="AXH742" s="37"/>
      <c r="AXI742" s="37"/>
      <c r="AXJ742" s="37"/>
      <c r="AXK742" s="37"/>
      <c r="AXL742" s="37"/>
      <c r="AXM742" s="37"/>
      <c r="AXN742" s="37"/>
      <c r="AXO742" s="37"/>
      <c r="AXP742" s="37"/>
      <c r="AXQ742" s="37"/>
      <c r="AXR742" s="37"/>
      <c r="AXS742" s="37"/>
      <c r="AXT742" s="37"/>
      <c r="AXU742" s="37"/>
      <c r="AXV742" s="37"/>
      <c r="AXW742" s="37"/>
      <c r="AXX742" s="37"/>
      <c r="AXY742" s="37"/>
      <c r="AXZ742" s="37"/>
      <c r="AYA742" s="37"/>
      <c r="AYB742" s="37"/>
      <c r="AYC742" s="37"/>
      <c r="AYD742" s="37"/>
      <c r="AYE742" s="37"/>
      <c r="AYF742" s="37"/>
      <c r="AYG742" s="37"/>
      <c r="AYH742" s="37"/>
      <c r="AYI742" s="37"/>
      <c r="AYJ742" s="37"/>
      <c r="AYK742" s="37"/>
      <c r="AYL742" s="37"/>
      <c r="AYM742" s="37"/>
      <c r="AYN742" s="37"/>
      <c r="AYO742" s="37"/>
      <c r="AYP742" s="37"/>
      <c r="AYQ742" s="37"/>
      <c r="AYR742" s="37"/>
      <c r="AYS742" s="37"/>
      <c r="AYT742" s="37"/>
      <c r="AYU742" s="37"/>
      <c r="AYV742" s="37"/>
      <c r="AYW742" s="37"/>
      <c r="AYX742" s="37"/>
      <c r="AYY742" s="37"/>
      <c r="AYZ742" s="37"/>
      <c r="AZA742" s="37"/>
      <c r="AZB742" s="37"/>
      <c r="AZC742" s="37"/>
      <c r="AZD742" s="37"/>
      <c r="AZE742" s="37"/>
      <c r="AZF742" s="37"/>
      <c r="AZG742" s="37"/>
      <c r="AZH742" s="37"/>
      <c r="AZI742" s="37"/>
      <c r="AZJ742" s="37"/>
      <c r="AZK742" s="37"/>
      <c r="AZL742" s="37"/>
      <c r="AZM742" s="37"/>
      <c r="AZN742" s="37"/>
      <c r="AZO742" s="37"/>
      <c r="AZP742" s="37"/>
      <c r="AZQ742" s="37"/>
      <c r="AZR742" s="37"/>
      <c r="AZS742" s="37"/>
      <c r="AZT742" s="37"/>
      <c r="AZU742" s="37"/>
      <c r="AZV742" s="37"/>
      <c r="AZW742" s="37"/>
      <c r="AZX742" s="37"/>
      <c r="AZY742" s="37"/>
      <c r="AZZ742" s="37"/>
      <c r="BAA742" s="37"/>
      <c r="BAB742" s="37"/>
      <c r="BAC742" s="37"/>
      <c r="BAD742" s="37"/>
      <c r="BAE742" s="37"/>
      <c r="BAF742" s="37"/>
      <c r="BAG742" s="37"/>
      <c r="BAH742" s="37"/>
      <c r="BAI742" s="37"/>
      <c r="BAJ742" s="37"/>
      <c r="BAK742" s="37"/>
      <c r="BAL742" s="37"/>
      <c r="BAM742" s="37"/>
      <c r="BAN742" s="37"/>
      <c r="BAO742" s="37"/>
      <c r="BAP742" s="37"/>
      <c r="BAQ742" s="37"/>
      <c r="BAR742" s="37"/>
      <c r="BAS742" s="37"/>
      <c r="BAT742" s="37"/>
      <c r="BAU742" s="37"/>
      <c r="BAV742" s="37"/>
      <c r="BAW742" s="37"/>
      <c r="BAX742" s="37"/>
      <c r="BAY742" s="37"/>
      <c r="BAZ742" s="37"/>
      <c r="BBA742" s="37"/>
      <c r="BBB742" s="37"/>
      <c r="BBC742" s="37"/>
      <c r="BBD742" s="37"/>
      <c r="BBE742" s="37"/>
      <c r="BBF742" s="37"/>
      <c r="BBG742" s="37"/>
      <c r="BBH742" s="37"/>
      <c r="BBI742" s="37"/>
      <c r="BBJ742" s="37"/>
      <c r="BBK742" s="37"/>
      <c r="BBL742" s="37"/>
      <c r="BBM742" s="37"/>
      <c r="BBN742" s="37"/>
      <c r="BBO742" s="37"/>
      <c r="BBP742" s="37"/>
      <c r="BBQ742" s="37"/>
      <c r="BBR742" s="37"/>
      <c r="BBS742" s="37"/>
      <c r="BBT742" s="37"/>
      <c r="BBU742" s="37"/>
      <c r="BBV742" s="37"/>
      <c r="BBW742" s="37"/>
      <c r="BBX742" s="37"/>
      <c r="BBY742" s="37"/>
      <c r="BBZ742" s="37"/>
      <c r="BCA742" s="37"/>
      <c r="BCB742" s="37"/>
      <c r="BCC742" s="37"/>
      <c r="BCD742" s="37"/>
      <c r="BCE742" s="37"/>
      <c r="BCF742" s="37"/>
      <c r="BCG742" s="37"/>
      <c r="BCH742" s="37"/>
      <c r="BCI742" s="37"/>
      <c r="BCJ742" s="37"/>
      <c r="BCK742" s="37"/>
      <c r="BCL742" s="37"/>
      <c r="BCM742" s="37"/>
      <c r="BCN742" s="37"/>
      <c r="BCO742" s="37"/>
      <c r="BCP742" s="37"/>
      <c r="BCQ742" s="37"/>
      <c r="BCR742" s="37"/>
      <c r="BCS742" s="37"/>
      <c r="BCT742" s="37"/>
      <c r="BCU742" s="37"/>
      <c r="BCV742" s="37"/>
      <c r="BCW742" s="37"/>
      <c r="BCX742" s="37"/>
      <c r="BCY742" s="37"/>
      <c r="BCZ742" s="37"/>
      <c r="BDA742" s="37"/>
      <c r="BDB742" s="37"/>
      <c r="BDC742" s="37"/>
      <c r="BDD742" s="37"/>
      <c r="BDE742" s="37"/>
      <c r="BDF742" s="37"/>
      <c r="BDG742" s="37"/>
      <c r="BDH742" s="37"/>
      <c r="BDI742" s="37"/>
      <c r="BDJ742" s="37"/>
      <c r="BDK742" s="37"/>
      <c r="BDL742" s="37"/>
      <c r="BDM742" s="37"/>
      <c r="BDN742" s="37"/>
      <c r="BDO742" s="37"/>
      <c r="BDP742" s="37"/>
      <c r="BDQ742" s="37"/>
      <c r="BDR742" s="37"/>
      <c r="BDS742" s="37"/>
      <c r="BDT742" s="37"/>
      <c r="BDU742" s="37"/>
      <c r="BDV742" s="37"/>
      <c r="BDW742" s="37"/>
      <c r="BDX742" s="37"/>
      <c r="BDY742" s="37"/>
      <c r="BDZ742" s="37"/>
      <c r="BEA742" s="37"/>
      <c r="BEB742" s="37"/>
      <c r="BEC742" s="37"/>
      <c r="BED742" s="37"/>
      <c r="BEE742" s="37"/>
      <c r="BEF742" s="37"/>
      <c r="BEG742" s="37"/>
      <c r="BEH742" s="37"/>
      <c r="BEI742" s="37"/>
      <c r="BEJ742" s="37"/>
      <c r="BEK742" s="37"/>
      <c r="BEL742" s="37"/>
      <c r="BEM742" s="37"/>
      <c r="BEN742" s="37"/>
      <c r="BEO742" s="37"/>
      <c r="BEP742" s="37"/>
      <c r="BEQ742" s="37"/>
      <c r="BER742" s="37"/>
      <c r="BES742" s="37"/>
      <c r="BET742" s="37"/>
      <c r="BEU742" s="37"/>
      <c r="BEV742" s="37"/>
      <c r="BEW742" s="37"/>
      <c r="BEX742" s="37"/>
      <c r="BEY742" s="37"/>
      <c r="BEZ742" s="37"/>
      <c r="BFA742" s="37"/>
      <c r="BFB742" s="37"/>
      <c r="BFC742" s="37"/>
      <c r="BFD742" s="37"/>
      <c r="BFE742" s="37"/>
      <c r="BFF742" s="37"/>
      <c r="BFG742" s="37"/>
      <c r="BFH742" s="37"/>
      <c r="BFI742" s="37"/>
      <c r="BFJ742" s="37"/>
      <c r="BFK742" s="37"/>
      <c r="BFL742" s="37"/>
      <c r="BFM742" s="37"/>
      <c r="BFN742" s="37"/>
      <c r="BFO742" s="37"/>
      <c r="BFP742" s="37"/>
      <c r="BFQ742" s="37"/>
      <c r="BFR742" s="37"/>
      <c r="BFS742" s="37"/>
      <c r="BFT742" s="37"/>
      <c r="BFU742" s="37"/>
      <c r="BFV742" s="37"/>
      <c r="BFW742" s="37"/>
      <c r="BFX742" s="37"/>
      <c r="BFY742" s="37"/>
      <c r="BFZ742" s="37"/>
      <c r="BGA742" s="37"/>
      <c r="BGB742" s="37"/>
      <c r="BGC742" s="37"/>
      <c r="BGD742" s="37"/>
      <c r="BGE742" s="37"/>
      <c r="BGF742" s="37"/>
      <c r="BGG742" s="37"/>
      <c r="BGH742" s="37"/>
      <c r="BGI742" s="37"/>
      <c r="BGJ742" s="37"/>
      <c r="BGK742" s="37"/>
      <c r="BGL742" s="37"/>
      <c r="BGM742" s="37"/>
      <c r="BGN742" s="37"/>
      <c r="BGO742" s="37"/>
      <c r="BGP742" s="37"/>
      <c r="BGQ742" s="37"/>
      <c r="BGR742" s="37"/>
      <c r="BGS742" s="37"/>
      <c r="BGT742" s="37"/>
      <c r="BGU742" s="37"/>
      <c r="BGV742" s="37"/>
      <c r="BGW742" s="37"/>
      <c r="BGX742" s="37"/>
      <c r="BGY742" s="37"/>
      <c r="BGZ742" s="37"/>
      <c r="BHA742" s="37"/>
      <c r="BHB742" s="37"/>
      <c r="BHC742" s="37"/>
      <c r="BHD742" s="37"/>
      <c r="BHE742" s="37"/>
      <c r="BHF742" s="37"/>
      <c r="BHG742" s="37"/>
      <c r="BHH742" s="37"/>
      <c r="BHI742" s="37"/>
      <c r="BHJ742" s="37"/>
      <c r="BHK742" s="37"/>
      <c r="BHL742" s="37"/>
      <c r="BHM742" s="37"/>
      <c r="BHN742" s="37"/>
      <c r="BHO742" s="37"/>
      <c r="BHP742" s="37"/>
      <c r="BHQ742" s="37"/>
      <c r="BHR742" s="37"/>
      <c r="BHS742" s="37"/>
      <c r="BHT742" s="37"/>
      <c r="BHU742" s="37"/>
      <c r="BHV742" s="37"/>
      <c r="BHW742" s="37"/>
      <c r="BHX742" s="37"/>
      <c r="BHY742" s="37"/>
      <c r="BHZ742" s="37"/>
      <c r="BIA742" s="37"/>
      <c r="BIB742" s="37"/>
      <c r="BIC742" s="37"/>
      <c r="BID742" s="37"/>
      <c r="BIE742" s="37"/>
      <c r="BIF742" s="37"/>
      <c r="BIG742" s="37"/>
      <c r="BIH742" s="37"/>
      <c r="BII742" s="37"/>
      <c r="BIJ742" s="37"/>
      <c r="BIK742" s="37"/>
      <c r="BIL742" s="37"/>
      <c r="BIM742" s="37"/>
      <c r="BIN742" s="37"/>
      <c r="BIO742" s="37"/>
      <c r="BIP742" s="37"/>
      <c r="BIQ742" s="37"/>
      <c r="BIR742" s="37"/>
      <c r="BIS742" s="37"/>
      <c r="BIT742" s="37"/>
      <c r="BIU742" s="37"/>
      <c r="BIV742" s="37"/>
      <c r="BIW742" s="37"/>
      <c r="BIX742" s="37"/>
      <c r="BIY742" s="37"/>
      <c r="BIZ742" s="37"/>
      <c r="BJA742" s="37"/>
      <c r="BJB742" s="37"/>
      <c r="BJC742" s="37"/>
      <c r="BJD742" s="37"/>
      <c r="BJE742" s="37"/>
      <c r="BJF742" s="37"/>
      <c r="BJG742" s="37"/>
      <c r="BJH742" s="37"/>
      <c r="BJI742" s="37"/>
      <c r="BJJ742" s="37"/>
      <c r="BJK742" s="37"/>
      <c r="BJL742" s="37"/>
      <c r="BJM742" s="37"/>
      <c r="BJN742" s="37"/>
      <c r="BJO742" s="37"/>
      <c r="BJP742" s="37"/>
      <c r="BJQ742" s="37"/>
      <c r="BJR742" s="37"/>
      <c r="BJS742" s="37"/>
      <c r="BJT742" s="37"/>
      <c r="BJU742" s="37"/>
      <c r="BJV742" s="37"/>
      <c r="BJW742" s="37"/>
      <c r="BJX742" s="37"/>
      <c r="BJY742" s="37"/>
      <c r="BJZ742" s="37"/>
      <c r="BKA742" s="37"/>
      <c r="BKB742" s="37"/>
      <c r="BKC742" s="37"/>
      <c r="BKD742" s="37"/>
      <c r="BKE742" s="37"/>
      <c r="BKF742" s="37"/>
      <c r="BKG742" s="37"/>
      <c r="BKH742" s="37"/>
      <c r="BKI742" s="37"/>
      <c r="BKJ742" s="37"/>
      <c r="BKK742" s="37"/>
      <c r="BKL742" s="37"/>
      <c r="BKM742" s="37"/>
      <c r="BKN742" s="37"/>
      <c r="BKO742" s="37"/>
      <c r="BKP742" s="37"/>
      <c r="BKQ742" s="37"/>
      <c r="BKR742" s="37"/>
      <c r="BKS742" s="37"/>
      <c r="BKT742" s="37"/>
      <c r="BKU742" s="37"/>
      <c r="BKV742" s="37"/>
      <c r="BKW742" s="37"/>
      <c r="BKX742" s="37"/>
      <c r="BKY742" s="37"/>
      <c r="BKZ742" s="37"/>
      <c r="BLA742" s="37"/>
      <c r="BLB742" s="37"/>
      <c r="BLC742" s="37"/>
      <c r="BLD742" s="37"/>
      <c r="BLE742" s="37"/>
      <c r="BLF742" s="37"/>
      <c r="BLG742" s="37"/>
      <c r="BLH742" s="37"/>
      <c r="BLI742" s="37"/>
      <c r="BLJ742" s="37"/>
      <c r="BLK742" s="37"/>
      <c r="BLL742" s="37"/>
      <c r="BLM742" s="37"/>
      <c r="BLN742" s="37"/>
      <c r="BLO742" s="37"/>
      <c r="BLP742" s="37"/>
      <c r="BLQ742" s="37"/>
      <c r="BLR742" s="37"/>
      <c r="BLS742" s="37"/>
      <c r="BLT742" s="37"/>
      <c r="BLU742" s="37"/>
      <c r="BLV742" s="37"/>
      <c r="BLW742" s="37"/>
      <c r="BLX742" s="37"/>
      <c r="BLY742" s="37"/>
      <c r="BLZ742" s="37"/>
      <c r="BMA742" s="37"/>
      <c r="BMB742" s="37"/>
      <c r="BMC742" s="37"/>
      <c r="BMD742" s="37"/>
      <c r="BME742" s="37"/>
      <c r="BMF742" s="37"/>
      <c r="BMG742" s="37"/>
      <c r="BMH742" s="37"/>
      <c r="BMI742" s="37"/>
      <c r="BMJ742" s="37"/>
      <c r="BMK742" s="37"/>
      <c r="BML742" s="37"/>
      <c r="BMM742" s="37"/>
      <c r="BMN742" s="37"/>
      <c r="BMO742" s="37"/>
      <c r="BMP742" s="37"/>
      <c r="BMQ742" s="37"/>
      <c r="BMR742" s="37"/>
      <c r="BMS742" s="37"/>
      <c r="BMT742" s="37"/>
      <c r="BMU742" s="37"/>
      <c r="BMV742" s="37"/>
      <c r="BMW742" s="37"/>
      <c r="BMX742" s="37"/>
      <c r="BMY742" s="37"/>
      <c r="BMZ742" s="37"/>
      <c r="BNA742" s="37"/>
      <c r="BNB742" s="37"/>
      <c r="BNC742" s="37"/>
      <c r="BND742" s="37"/>
      <c r="BNE742" s="37"/>
      <c r="BNF742" s="37"/>
      <c r="BNG742" s="37"/>
      <c r="BNH742" s="37"/>
      <c r="BNI742" s="37"/>
      <c r="BNJ742" s="37"/>
      <c r="BNK742" s="37"/>
      <c r="BNL742" s="37"/>
      <c r="BNM742" s="37"/>
      <c r="BNN742" s="37"/>
      <c r="BNO742" s="37"/>
      <c r="BNP742" s="37"/>
      <c r="BNQ742" s="37"/>
      <c r="BNR742" s="37"/>
      <c r="BNS742" s="37"/>
      <c r="BNT742" s="37"/>
      <c r="BNU742" s="37"/>
      <c r="BNV742" s="37"/>
      <c r="BNW742" s="37"/>
      <c r="BNX742" s="37"/>
      <c r="BNY742" s="37"/>
      <c r="BNZ742" s="37"/>
      <c r="BOA742" s="37"/>
      <c r="BOB742" s="37"/>
      <c r="BOC742" s="37"/>
      <c r="BOD742" s="37"/>
      <c r="BOE742" s="37"/>
      <c r="BOF742" s="37"/>
      <c r="BOG742" s="37"/>
      <c r="BOH742" s="37"/>
      <c r="BOI742" s="37"/>
      <c r="BOJ742" s="37"/>
      <c r="BOK742" s="37"/>
      <c r="BOL742" s="37"/>
      <c r="BOM742" s="37"/>
      <c r="BON742" s="37"/>
      <c r="BOO742" s="37"/>
      <c r="BOP742" s="37"/>
      <c r="BOQ742" s="37"/>
      <c r="BOR742" s="37"/>
      <c r="BOS742" s="37"/>
      <c r="BOT742" s="37"/>
      <c r="BOU742" s="37"/>
      <c r="BOV742" s="37"/>
      <c r="BOW742" s="37"/>
      <c r="BOX742" s="37"/>
      <c r="BOY742" s="37"/>
      <c r="BOZ742" s="37"/>
      <c r="BPA742" s="37"/>
      <c r="BPB742" s="37"/>
      <c r="BPC742" s="37"/>
      <c r="BPD742" s="37"/>
      <c r="BPE742" s="37"/>
      <c r="BPF742" s="37"/>
      <c r="BPG742" s="37"/>
      <c r="BPH742" s="37"/>
      <c r="BPI742" s="37"/>
      <c r="BPJ742" s="37"/>
      <c r="BPK742" s="37"/>
      <c r="BPL742" s="37"/>
      <c r="BPM742" s="37"/>
      <c r="BPN742" s="37"/>
      <c r="BPO742" s="37"/>
      <c r="BPP742" s="37"/>
      <c r="BPQ742" s="37"/>
      <c r="BPR742" s="37"/>
      <c r="BPS742" s="37"/>
      <c r="BPT742" s="37"/>
      <c r="BPU742" s="37"/>
      <c r="BPV742" s="37"/>
      <c r="BPW742" s="37"/>
      <c r="BPX742" s="37"/>
      <c r="BPY742" s="37"/>
      <c r="BPZ742" s="37"/>
      <c r="BQA742" s="37"/>
      <c r="BQB742" s="37"/>
      <c r="BQC742" s="37"/>
      <c r="BQD742" s="37"/>
      <c r="BQE742" s="37"/>
      <c r="BQF742" s="37"/>
      <c r="BQG742" s="37"/>
      <c r="BQH742" s="37"/>
      <c r="BQI742" s="37"/>
      <c r="BQJ742" s="37"/>
      <c r="BQK742" s="37"/>
      <c r="BQL742" s="37"/>
      <c r="BQM742" s="37"/>
      <c r="BQN742" s="37"/>
      <c r="BQO742" s="37"/>
      <c r="BQP742" s="37"/>
      <c r="BQQ742" s="37"/>
      <c r="BQR742" s="37"/>
      <c r="BQS742" s="37"/>
      <c r="BQT742" s="37"/>
      <c r="BQU742" s="37"/>
      <c r="BQV742" s="37"/>
      <c r="BQW742" s="37"/>
      <c r="BQX742" s="37"/>
      <c r="BQY742" s="37"/>
      <c r="BQZ742" s="37"/>
      <c r="BRA742" s="37"/>
      <c r="BRB742" s="37"/>
      <c r="BRC742" s="37"/>
      <c r="BRD742" s="37"/>
      <c r="BRE742" s="37"/>
      <c r="BRF742" s="37"/>
      <c r="BRG742" s="37"/>
      <c r="BRH742" s="37"/>
      <c r="BRI742" s="37"/>
      <c r="BRJ742" s="37"/>
      <c r="BRK742" s="37"/>
      <c r="BRL742" s="37"/>
      <c r="BRM742" s="37"/>
      <c r="BRN742" s="37"/>
      <c r="BRO742" s="37"/>
      <c r="BRP742" s="37"/>
      <c r="BRQ742" s="37"/>
      <c r="BRR742" s="37"/>
      <c r="BRS742" s="37"/>
      <c r="BRT742" s="37"/>
      <c r="BRU742" s="37"/>
      <c r="BRV742" s="37"/>
      <c r="BRW742" s="37"/>
      <c r="BRX742" s="37"/>
      <c r="BRY742" s="37"/>
      <c r="BRZ742" s="37"/>
      <c r="BSA742" s="37"/>
      <c r="BSB742" s="37"/>
      <c r="BSC742" s="37"/>
      <c r="BSD742" s="37"/>
      <c r="BSE742" s="37"/>
      <c r="BSF742" s="37"/>
      <c r="BSG742" s="37"/>
      <c r="BSH742" s="37"/>
      <c r="BSI742" s="37"/>
      <c r="BSJ742" s="37"/>
      <c r="BSK742" s="37"/>
      <c r="BSL742" s="37"/>
      <c r="BSM742" s="37"/>
      <c r="BSN742" s="37"/>
      <c r="BSO742" s="37"/>
      <c r="BSP742" s="37"/>
      <c r="BSQ742" s="37"/>
      <c r="BSR742" s="37"/>
      <c r="BSS742" s="37"/>
      <c r="BST742" s="37"/>
      <c r="BSU742" s="37"/>
      <c r="BSV742" s="37"/>
      <c r="BSW742" s="37"/>
      <c r="BSX742" s="37"/>
      <c r="BSY742" s="37"/>
      <c r="BSZ742" s="37"/>
      <c r="BTA742" s="37"/>
      <c r="BTB742" s="37"/>
      <c r="BTC742" s="37"/>
      <c r="BTD742" s="37"/>
      <c r="BTE742" s="37"/>
      <c r="BTF742" s="37"/>
      <c r="BTG742" s="37"/>
      <c r="BTH742" s="37"/>
      <c r="BTI742" s="37"/>
      <c r="BTJ742" s="37"/>
      <c r="BTK742" s="37"/>
      <c r="BTL742" s="37"/>
      <c r="BTM742" s="37"/>
      <c r="BTN742" s="37"/>
      <c r="BTO742" s="37"/>
      <c r="BTP742" s="37"/>
      <c r="BTQ742" s="37"/>
      <c r="BTR742" s="37"/>
      <c r="BTS742" s="37"/>
      <c r="BTT742" s="37"/>
      <c r="BTU742" s="37"/>
      <c r="BTV742" s="37"/>
      <c r="BTW742" s="37"/>
      <c r="BTX742" s="37"/>
      <c r="BTY742" s="37"/>
      <c r="BTZ742" s="37"/>
      <c r="BUA742" s="37"/>
      <c r="BUB742" s="37"/>
      <c r="BUC742" s="37"/>
      <c r="BUD742" s="37"/>
      <c r="BUE742" s="37"/>
      <c r="BUF742" s="37"/>
      <c r="BUG742" s="37"/>
      <c r="BUH742" s="37"/>
      <c r="BUI742" s="37"/>
      <c r="BUJ742" s="37"/>
      <c r="BUK742" s="37"/>
      <c r="BUL742" s="37"/>
      <c r="BUM742" s="37"/>
      <c r="BUN742" s="37"/>
      <c r="BUO742" s="37"/>
      <c r="BUP742" s="37"/>
      <c r="BUQ742" s="37"/>
      <c r="BUR742" s="37"/>
      <c r="BUS742" s="37"/>
      <c r="BUT742" s="37"/>
      <c r="BUU742" s="37"/>
      <c r="BUV742" s="37"/>
      <c r="BUW742" s="37"/>
      <c r="BUX742" s="37"/>
      <c r="BUY742" s="37"/>
      <c r="BUZ742" s="37"/>
      <c r="BVA742" s="37"/>
      <c r="BVB742" s="37"/>
      <c r="BVC742" s="37"/>
      <c r="BVD742" s="37"/>
      <c r="BVE742" s="37"/>
      <c r="BVF742" s="37"/>
      <c r="BVG742" s="37"/>
      <c r="BVH742" s="37"/>
      <c r="BVI742" s="37"/>
      <c r="BVJ742" s="37"/>
      <c r="BVK742" s="37"/>
      <c r="BVL742" s="37"/>
      <c r="BVM742" s="37"/>
      <c r="BVN742" s="37"/>
      <c r="BVO742" s="37"/>
      <c r="BVP742" s="37"/>
      <c r="BVQ742" s="37"/>
      <c r="BVR742" s="37"/>
      <c r="BVS742" s="37"/>
      <c r="BVT742" s="37"/>
      <c r="BVU742" s="37"/>
      <c r="BVV742" s="37"/>
      <c r="BVW742" s="37"/>
      <c r="BVX742" s="37"/>
      <c r="BVY742" s="37"/>
      <c r="BVZ742" s="37"/>
      <c r="BWA742" s="37"/>
      <c r="BWB742" s="37"/>
      <c r="BWC742" s="37"/>
      <c r="BWD742" s="37"/>
      <c r="BWE742" s="37"/>
      <c r="BWF742" s="37"/>
      <c r="BWG742" s="37"/>
      <c r="BWH742" s="37"/>
      <c r="BWI742" s="37"/>
      <c r="BWJ742" s="37"/>
      <c r="BWK742" s="37"/>
      <c r="BWL742" s="37"/>
      <c r="BWM742" s="37"/>
      <c r="BWN742" s="37"/>
      <c r="BWO742" s="37"/>
      <c r="BWP742" s="37"/>
      <c r="BWQ742" s="37"/>
      <c r="BWR742" s="37"/>
      <c r="BWS742" s="37"/>
      <c r="BWT742" s="37"/>
      <c r="BWU742" s="37"/>
      <c r="BWV742" s="37"/>
      <c r="BWW742" s="37"/>
      <c r="BWX742" s="37"/>
      <c r="BWY742" s="37"/>
      <c r="BWZ742" s="37"/>
      <c r="BXA742" s="37"/>
      <c r="BXB742" s="37"/>
      <c r="BXC742" s="37"/>
      <c r="BXD742" s="37"/>
      <c r="BXE742" s="37"/>
      <c r="BXF742" s="37"/>
      <c r="BXG742" s="37"/>
      <c r="BXH742" s="37"/>
      <c r="BXI742" s="37"/>
      <c r="BXJ742" s="37"/>
      <c r="BXK742" s="37"/>
      <c r="BXL742" s="37"/>
      <c r="BXM742" s="37"/>
      <c r="BXN742" s="37"/>
      <c r="BXO742" s="37"/>
      <c r="BXP742" s="37"/>
      <c r="BXQ742" s="37"/>
      <c r="BXR742" s="37"/>
      <c r="BXS742" s="37"/>
      <c r="BXT742" s="37"/>
      <c r="BXU742" s="37"/>
      <c r="BXV742" s="37"/>
      <c r="BXW742" s="37"/>
      <c r="BXX742" s="37"/>
      <c r="BXY742" s="37"/>
      <c r="BXZ742" s="37"/>
      <c r="BYA742" s="37"/>
      <c r="BYB742" s="37"/>
      <c r="BYC742" s="37"/>
      <c r="BYD742" s="37"/>
      <c r="BYE742" s="37"/>
      <c r="BYF742" s="37"/>
      <c r="BYG742" s="37"/>
      <c r="BYH742" s="37"/>
      <c r="BYI742" s="37"/>
      <c r="BYJ742" s="37"/>
      <c r="BYK742" s="37"/>
      <c r="BYL742" s="37"/>
      <c r="BYM742" s="37"/>
      <c r="BYN742" s="37"/>
      <c r="BYO742" s="37"/>
      <c r="BYP742" s="37"/>
      <c r="BYQ742" s="37"/>
      <c r="BYR742" s="37"/>
      <c r="BYS742" s="37"/>
      <c r="BYT742" s="37"/>
      <c r="BYU742" s="37"/>
      <c r="BYV742" s="37"/>
      <c r="BYW742" s="37"/>
      <c r="BYX742" s="37"/>
      <c r="BYY742" s="37"/>
      <c r="BYZ742" s="37"/>
      <c r="BZA742" s="37"/>
      <c r="BZB742" s="37"/>
      <c r="BZC742" s="37"/>
      <c r="BZD742" s="37"/>
      <c r="BZE742" s="37"/>
      <c r="BZF742" s="37"/>
      <c r="BZG742" s="37"/>
      <c r="BZH742" s="37"/>
      <c r="BZI742" s="37"/>
      <c r="BZJ742" s="37"/>
      <c r="BZK742" s="37"/>
      <c r="BZL742" s="37"/>
      <c r="BZM742" s="37"/>
      <c r="BZN742" s="37"/>
      <c r="BZO742" s="37"/>
      <c r="BZP742" s="37"/>
      <c r="BZQ742" s="37"/>
      <c r="BZR742" s="37"/>
      <c r="BZS742" s="37"/>
      <c r="BZT742" s="37"/>
      <c r="BZU742" s="37"/>
      <c r="BZV742" s="37"/>
      <c r="BZW742" s="37"/>
      <c r="BZX742" s="37"/>
      <c r="BZY742" s="37"/>
      <c r="BZZ742" s="37"/>
      <c r="CAA742" s="37"/>
      <c r="CAB742" s="37"/>
      <c r="CAC742" s="37"/>
      <c r="CAD742" s="37"/>
      <c r="CAE742" s="37"/>
      <c r="CAF742" s="37"/>
      <c r="CAG742" s="37"/>
      <c r="CAH742" s="37"/>
      <c r="CAI742" s="37"/>
      <c r="CAJ742" s="37"/>
      <c r="CAK742" s="37"/>
      <c r="CAL742" s="37"/>
      <c r="CAM742" s="37"/>
      <c r="CAN742" s="37"/>
      <c r="CAO742" s="37"/>
      <c r="CAP742" s="37"/>
      <c r="CAQ742" s="37"/>
      <c r="CAR742" s="37"/>
      <c r="CAS742" s="37"/>
      <c r="CAT742" s="37"/>
      <c r="CAU742" s="37"/>
      <c r="CAV742" s="37"/>
      <c r="CAW742" s="37"/>
      <c r="CAX742" s="37"/>
      <c r="CAY742" s="37"/>
      <c r="CAZ742" s="37"/>
      <c r="CBA742" s="37"/>
      <c r="CBB742" s="37"/>
      <c r="CBC742" s="37"/>
      <c r="CBD742" s="37"/>
      <c r="CBE742" s="37"/>
      <c r="CBF742" s="37"/>
      <c r="CBG742" s="37"/>
      <c r="CBH742" s="37"/>
      <c r="CBI742" s="37"/>
      <c r="CBJ742" s="37"/>
      <c r="CBK742" s="37"/>
      <c r="CBL742" s="37"/>
      <c r="CBM742" s="37"/>
      <c r="CBN742" s="37"/>
      <c r="CBO742" s="37"/>
      <c r="CBP742" s="37"/>
      <c r="CBQ742" s="37"/>
      <c r="CBR742" s="37"/>
      <c r="CBS742" s="37"/>
      <c r="CBT742" s="37"/>
      <c r="CBU742" s="37"/>
      <c r="CBV742" s="37"/>
      <c r="CBW742" s="37"/>
      <c r="CBX742" s="37"/>
      <c r="CBY742" s="37"/>
      <c r="CBZ742" s="37"/>
      <c r="CCA742" s="37"/>
      <c r="CCB742" s="37"/>
      <c r="CCC742" s="37"/>
      <c r="CCD742" s="37"/>
      <c r="CCE742" s="37"/>
      <c r="CCF742" s="37"/>
      <c r="CCG742" s="37"/>
      <c r="CCH742" s="37"/>
      <c r="CCI742" s="37"/>
      <c r="CCJ742" s="37"/>
      <c r="CCK742" s="37"/>
      <c r="CCL742" s="37"/>
      <c r="CCM742" s="37"/>
      <c r="CCN742" s="37"/>
      <c r="CCO742" s="37"/>
      <c r="CCP742" s="37"/>
      <c r="CCQ742" s="37"/>
      <c r="CCR742" s="37"/>
      <c r="CCS742" s="37"/>
      <c r="CCT742" s="37"/>
      <c r="CCU742" s="37"/>
      <c r="CCV742" s="37"/>
      <c r="CCW742" s="37"/>
      <c r="CCX742" s="37"/>
      <c r="CCY742" s="37"/>
      <c r="CCZ742" s="37"/>
      <c r="CDA742" s="37"/>
      <c r="CDB742" s="37"/>
      <c r="CDC742" s="37"/>
      <c r="CDD742" s="37"/>
      <c r="CDE742" s="37"/>
      <c r="CDF742" s="37"/>
      <c r="CDG742" s="37"/>
      <c r="CDH742" s="37"/>
      <c r="CDI742" s="37"/>
      <c r="CDJ742" s="37"/>
      <c r="CDK742" s="37"/>
      <c r="CDL742" s="37"/>
      <c r="CDM742" s="37"/>
      <c r="CDN742" s="37"/>
      <c r="CDO742" s="37"/>
      <c r="CDP742" s="37"/>
      <c r="CDQ742" s="37"/>
      <c r="CDR742" s="37"/>
      <c r="CDS742" s="37"/>
      <c r="CDT742" s="37"/>
      <c r="CDU742" s="37"/>
      <c r="CDV742" s="37"/>
      <c r="CDW742" s="37"/>
      <c r="CDX742" s="37"/>
      <c r="CDY742" s="37"/>
      <c r="CDZ742" s="37"/>
      <c r="CEA742" s="37"/>
      <c r="CEB742" s="37"/>
      <c r="CEC742" s="37"/>
      <c r="CED742" s="37"/>
      <c r="CEE742" s="37"/>
      <c r="CEF742" s="37"/>
      <c r="CEG742" s="37"/>
      <c r="CEH742" s="37"/>
      <c r="CEI742" s="37"/>
      <c r="CEJ742" s="37"/>
      <c r="CEK742" s="37"/>
      <c r="CEL742" s="37"/>
      <c r="CEM742" s="37"/>
      <c r="CEN742" s="37"/>
      <c r="CEO742" s="37"/>
      <c r="CEP742" s="37"/>
      <c r="CEQ742" s="37"/>
      <c r="CER742" s="37"/>
      <c r="CES742" s="37"/>
      <c r="CET742" s="37"/>
      <c r="CEU742" s="37"/>
      <c r="CEV742" s="37"/>
      <c r="CEW742" s="37"/>
      <c r="CEX742" s="37"/>
      <c r="CEY742" s="37"/>
      <c r="CEZ742" s="37"/>
      <c r="CFA742" s="37"/>
      <c r="CFB742" s="37"/>
      <c r="CFC742" s="37"/>
      <c r="CFD742" s="37"/>
      <c r="CFE742" s="37"/>
      <c r="CFF742" s="37"/>
      <c r="CFG742" s="37"/>
      <c r="CFH742" s="37"/>
      <c r="CFI742" s="37"/>
      <c r="CFJ742" s="37"/>
      <c r="CFK742" s="37"/>
      <c r="CFL742" s="37"/>
      <c r="CFM742" s="37"/>
      <c r="CFN742" s="37"/>
      <c r="CFO742" s="37"/>
      <c r="CFP742" s="37"/>
      <c r="CFQ742" s="37"/>
      <c r="CFR742" s="37"/>
      <c r="CFS742" s="37"/>
      <c r="CFT742" s="37"/>
      <c r="CFU742" s="37"/>
      <c r="CFV742" s="37"/>
      <c r="CFW742" s="37"/>
      <c r="CFX742" s="37"/>
      <c r="CFY742" s="37"/>
      <c r="CFZ742" s="37"/>
      <c r="CGA742" s="37"/>
      <c r="CGB742" s="37"/>
      <c r="CGC742" s="37"/>
      <c r="CGD742" s="37"/>
      <c r="CGE742" s="37"/>
      <c r="CGF742" s="37"/>
      <c r="CGG742" s="37"/>
      <c r="CGH742" s="37"/>
      <c r="CGI742" s="37"/>
      <c r="CGJ742" s="37"/>
      <c r="CGK742" s="37"/>
      <c r="CGL742" s="37"/>
      <c r="CGM742" s="37"/>
      <c r="CGN742" s="37"/>
      <c r="CGO742" s="37"/>
      <c r="CGP742" s="37"/>
      <c r="CGQ742" s="37"/>
      <c r="CGR742" s="37"/>
      <c r="CGS742" s="37"/>
      <c r="CGT742" s="37"/>
      <c r="CGU742" s="37"/>
      <c r="CGV742" s="37"/>
      <c r="CGW742" s="37"/>
      <c r="CGX742" s="37"/>
      <c r="CGY742" s="37"/>
      <c r="CGZ742" s="37"/>
      <c r="CHA742" s="37"/>
      <c r="CHB742" s="37"/>
      <c r="CHC742" s="37"/>
      <c r="CHD742" s="37"/>
      <c r="CHE742" s="37"/>
      <c r="CHF742" s="37"/>
      <c r="CHG742" s="37"/>
      <c r="CHH742" s="37"/>
      <c r="CHI742" s="37"/>
      <c r="CHJ742" s="37"/>
      <c r="CHK742" s="37"/>
      <c r="CHL742" s="37"/>
      <c r="CHM742" s="37"/>
      <c r="CHN742" s="37"/>
      <c r="CHO742" s="37"/>
      <c r="CHP742" s="37"/>
      <c r="CHQ742" s="37"/>
      <c r="CHR742" s="37"/>
      <c r="CHS742" s="37"/>
      <c r="CHT742" s="37"/>
      <c r="CHU742" s="37"/>
      <c r="CHV742" s="37"/>
      <c r="CHW742" s="37"/>
      <c r="CHX742" s="37"/>
      <c r="CHY742" s="37"/>
      <c r="CHZ742" s="37"/>
      <c r="CIA742" s="37"/>
      <c r="CIB742" s="37"/>
      <c r="CIC742" s="37"/>
      <c r="CID742" s="37"/>
      <c r="CIE742" s="37"/>
      <c r="CIF742" s="37"/>
      <c r="CIG742" s="37"/>
      <c r="CIH742" s="37"/>
      <c r="CII742" s="37"/>
      <c r="CIJ742" s="37"/>
      <c r="CIK742" s="37"/>
      <c r="CIL742" s="37"/>
      <c r="CIM742" s="37"/>
      <c r="CIN742" s="37"/>
      <c r="CIO742" s="37"/>
      <c r="CIP742" s="37"/>
      <c r="CIQ742" s="37"/>
      <c r="CIR742" s="37"/>
      <c r="CIS742" s="37"/>
      <c r="CIT742" s="37"/>
      <c r="CIU742" s="37"/>
      <c r="CIV742" s="37"/>
      <c r="CIW742" s="37"/>
      <c r="CIX742" s="37"/>
      <c r="CIY742" s="37"/>
      <c r="CIZ742" s="37"/>
      <c r="CJA742" s="37"/>
      <c r="CJB742" s="37"/>
      <c r="CJC742" s="37"/>
      <c r="CJD742" s="37"/>
      <c r="CJE742" s="37"/>
      <c r="CJF742" s="37"/>
      <c r="CJG742" s="37"/>
      <c r="CJH742" s="37"/>
      <c r="CJI742" s="37"/>
      <c r="CJJ742" s="37"/>
      <c r="CJK742" s="37"/>
      <c r="CJL742" s="37"/>
      <c r="CJM742" s="37"/>
      <c r="CJN742" s="37"/>
      <c r="CJO742" s="37"/>
      <c r="CJP742" s="37"/>
      <c r="CJQ742" s="37"/>
      <c r="CJR742" s="37"/>
      <c r="CJS742" s="37"/>
      <c r="CJT742" s="37"/>
      <c r="CJU742" s="37"/>
      <c r="CJV742" s="37"/>
      <c r="CJW742" s="37"/>
      <c r="CJX742" s="37"/>
      <c r="CJY742" s="37"/>
      <c r="CJZ742" s="37"/>
      <c r="CKA742" s="37"/>
      <c r="CKB742" s="37"/>
      <c r="CKC742" s="37"/>
      <c r="CKD742" s="37"/>
      <c r="CKE742" s="37"/>
      <c r="CKF742" s="37"/>
      <c r="CKG742" s="37"/>
      <c r="CKH742" s="37"/>
      <c r="CKI742" s="37"/>
      <c r="CKJ742" s="37"/>
      <c r="CKK742" s="37"/>
      <c r="CKL742" s="37"/>
      <c r="CKM742" s="37"/>
      <c r="CKN742" s="37"/>
      <c r="CKO742" s="37"/>
      <c r="CKP742" s="37"/>
      <c r="CKQ742" s="37"/>
      <c r="CKR742" s="37"/>
      <c r="CKS742" s="37"/>
      <c r="CKT742" s="37"/>
      <c r="CKU742" s="37"/>
      <c r="CKV742" s="37"/>
      <c r="CKW742" s="37"/>
      <c r="CKX742" s="37"/>
      <c r="CKY742" s="37"/>
      <c r="CKZ742" s="37"/>
      <c r="CLA742" s="37"/>
      <c r="CLB742" s="37"/>
      <c r="CLC742" s="37"/>
      <c r="CLD742" s="37"/>
      <c r="CLE742" s="37"/>
      <c r="CLF742" s="37"/>
      <c r="CLG742" s="37"/>
      <c r="CLH742" s="37"/>
      <c r="CLI742" s="37"/>
      <c r="CLJ742" s="37"/>
      <c r="CLK742" s="37"/>
      <c r="CLL742" s="37"/>
      <c r="CLM742" s="37"/>
      <c r="CLN742" s="37"/>
      <c r="CLO742" s="37"/>
      <c r="CLP742" s="37"/>
      <c r="CLQ742" s="37"/>
      <c r="CLR742" s="37"/>
      <c r="CLS742" s="37"/>
      <c r="CLT742" s="37"/>
      <c r="CLU742" s="37"/>
      <c r="CLV742" s="37"/>
      <c r="CLW742" s="37"/>
      <c r="CLX742" s="37"/>
      <c r="CLY742" s="37"/>
      <c r="CLZ742" s="37"/>
      <c r="CMA742" s="37"/>
      <c r="CMB742" s="37"/>
      <c r="CMC742" s="37"/>
      <c r="CMD742" s="37"/>
      <c r="CME742" s="37"/>
      <c r="CMF742" s="37"/>
      <c r="CMG742" s="37"/>
      <c r="CMH742" s="37"/>
      <c r="CMI742" s="37"/>
      <c r="CMJ742" s="37"/>
      <c r="CMK742" s="37"/>
      <c r="CML742" s="37"/>
      <c r="CMM742" s="37"/>
      <c r="CMN742" s="37"/>
      <c r="CMO742" s="37"/>
      <c r="CMP742" s="37"/>
      <c r="CMQ742" s="37"/>
      <c r="CMR742" s="37"/>
      <c r="CMS742" s="37"/>
      <c r="CMT742" s="37"/>
      <c r="CMU742" s="37"/>
      <c r="CMV742" s="37"/>
      <c r="CMW742" s="37"/>
      <c r="CMX742" s="37"/>
      <c r="CMY742" s="37"/>
      <c r="CMZ742" s="37"/>
      <c r="CNA742" s="37"/>
      <c r="CNB742" s="37"/>
      <c r="CNC742" s="37"/>
      <c r="CND742" s="37"/>
      <c r="CNE742" s="37"/>
      <c r="CNF742" s="37"/>
      <c r="CNG742" s="37"/>
      <c r="CNH742" s="37"/>
      <c r="CNI742" s="37"/>
      <c r="CNJ742" s="37"/>
      <c r="CNK742" s="37"/>
      <c r="CNL742" s="37"/>
      <c r="CNM742" s="37"/>
      <c r="CNN742" s="37"/>
      <c r="CNO742" s="37"/>
      <c r="CNP742" s="37"/>
      <c r="CNQ742" s="37"/>
      <c r="CNR742" s="37"/>
      <c r="CNS742" s="37"/>
      <c r="CNT742" s="37"/>
      <c r="CNU742" s="37"/>
      <c r="CNV742" s="37"/>
      <c r="CNW742" s="37"/>
      <c r="CNX742" s="37"/>
      <c r="CNY742" s="37"/>
      <c r="CNZ742" s="37"/>
      <c r="COA742" s="37"/>
      <c r="COB742" s="37"/>
      <c r="COC742" s="37"/>
      <c r="COD742" s="37"/>
      <c r="COE742" s="37"/>
      <c r="COF742" s="37"/>
      <c r="COG742" s="37"/>
      <c r="COH742" s="37"/>
      <c r="COI742" s="37"/>
      <c r="COJ742" s="37"/>
      <c r="COK742" s="37"/>
      <c r="COL742" s="37"/>
      <c r="COM742" s="37"/>
      <c r="CON742" s="37"/>
      <c r="COO742" s="37"/>
      <c r="COP742" s="37"/>
      <c r="COQ742" s="37"/>
      <c r="COR742" s="37"/>
      <c r="COS742" s="37"/>
      <c r="COT742" s="37"/>
      <c r="COU742" s="37"/>
      <c r="COV742" s="37"/>
      <c r="COW742" s="37"/>
      <c r="COX742" s="37"/>
      <c r="COY742" s="37"/>
      <c r="COZ742" s="37"/>
      <c r="CPA742" s="37"/>
      <c r="CPB742" s="37"/>
      <c r="CPC742" s="37"/>
      <c r="CPD742" s="37"/>
      <c r="CPE742" s="37"/>
      <c r="CPF742" s="37"/>
      <c r="CPG742" s="37"/>
      <c r="CPH742" s="37"/>
      <c r="CPI742" s="37"/>
      <c r="CPJ742" s="37"/>
      <c r="CPK742" s="37"/>
      <c r="CPL742" s="37"/>
      <c r="CPM742" s="37"/>
      <c r="CPN742" s="37"/>
      <c r="CPO742" s="37"/>
      <c r="CPP742" s="37"/>
      <c r="CPQ742" s="37"/>
      <c r="CPR742" s="37"/>
      <c r="CPS742" s="37"/>
      <c r="CPT742" s="37"/>
      <c r="CPU742" s="37"/>
      <c r="CPV742" s="37"/>
      <c r="CPW742" s="37"/>
      <c r="CPX742" s="37"/>
      <c r="CPY742" s="37"/>
      <c r="CPZ742" s="37"/>
      <c r="CQA742" s="37"/>
      <c r="CQB742" s="37"/>
      <c r="CQC742" s="37"/>
      <c r="CQD742" s="37"/>
      <c r="CQE742" s="37"/>
      <c r="CQF742" s="37"/>
      <c r="CQG742" s="37"/>
      <c r="CQH742" s="37"/>
      <c r="CQI742" s="37"/>
      <c r="CQJ742" s="37"/>
      <c r="CQK742" s="37"/>
      <c r="CQL742" s="37"/>
      <c r="CQM742" s="37"/>
      <c r="CQN742" s="37"/>
      <c r="CQO742" s="37"/>
      <c r="CQP742" s="37"/>
      <c r="CQQ742" s="37"/>
      <c r="CQR742" s="37"/>
      <c r="CQS742" s="37"/>
      <c r="CQT742" s="37"/>
      <c r="CQU742" s="37"/>
      <c r="CQV742" s="37"/>
      <c r="CQW742" s="37"/>
      <c r="CQX742" s="37"/>
      <c r="CQY742" s="37"/>
      <c r="CQZ742" s="37"/>
      <c r="CRA742" s="37"/>
      <c r="CRB742" s="37"/>
      <c r="CRC742" s="37"/>
      <c r="CRD742" s="37"/>
      <c r="CRE742" s="37"/>
      <c r="CRF742" s="37"/>
      <c r="CRG742" s="37"/>
      <c r="CRH742" s="37"/>
      <c r="CRI742" s="37"/>
      <c r="CRJ742" s="37"/>
      <c r="CRK742" s="37"/>
      <c r="CRL742" s="37"/>
      <c r="CRM742" s="37"/>
      <c r="CRN742" s="37"/>
      <c r="CRO742" s="37"/>
      <c r="CRP742" s="37"/>
      <c r="CRQ742" s="37"/>
      <c r="CRR742" s="37"/>
      <c r="CRS742" s="37"/>
      <c r="CRT742" s="37"/>
      <c r="CRU742" s="37"/>
      <c r="CRV742" s="37"/>
      <c r="CRW742" s="37"/>
      <c r="CRX742" s="37"/>
      <c r="CRY742" s="37"/>
      <c r="CRZ742" s="37"/>
      <c r="CSA742" s="37"/>
      <c r="CSB742" s="37"/>
      <c r="CSC742" s="37"/>
      <c r="CSD742" s="37"/>
      <c r="CSE742" s="37"/>
      <c r="CSF742" s="37"/>
      <c r="CSG742" s="37"/>
      <c r="CSH742" s="37"/>
      <c r="CSI742" s="37"/>
      <c r="CSJ742" s="37"/>
      <c r="CSK742" s="37"/>
      <c r="CSL742" s="37"/>
      <c r="CSM742" s="37"/>
      <c r="CSN742" s="37"/>
      <c r="CSO742" s="37"/>
      <c r="CSP742" s="37"/>
      <c r="CSQ742" s="37"/>
      <c r="CSR742" s="37"/>
      <c r="CSS742" s="37"/>
      <c r="CST742" s="37"/>
      <c r="CSU742" s="37"/>
      <c r="CSV742" s="37"/>
      <c r="CSW742" s="37"/>
      <c r="CSX742" s="37"/>
      <c r="CSY742" s="37"/>
      <c r="CSZ742" s="37"/>
      <c r="CTA742" s="37"/>
      <c r="CTB742" s="37"/>
      <c r="CTC742" s="37"/>
      <c r="CTD742" s="37"/>
      <c r="CTE742" s="37"/>
      <c r="CTF742" s="37"/>
      <c r="CTG742" s="37"/>
      <c r="CTH742" s="37"/>
      <c r="CTI742" s="37"/>
      <c r="CTJ742" s="37"/>
      <c r="CTK742" s="37"/>
      <c r="CTL742" s="37"/>
      <c r="CTM742" s="37"/>
      <c r="CTN742" s="37"/>
      <c r="CTO742" s="37"/>
      <c r="CTP742" s="37"/>
      <c r="CTQ742" s="37"/>
      <c r="CTR742" s="37"/>
      <c r="CTS742" s="37"/>
      <c r="CTT742" s="37"/>
      <c r="CTU742" s="37"/>
      <c r="CTV742" s="37"/>
      <c r="CTW742" s="37"/>
      <c r="CTX742" s="37"/>
      <c r="CTY742" s="37"/>
      <c r="CTZ742" s="37"/>
      <c r="CUA742" s="37"/>
      <c r="CUB742" s="37"/>
      <c r="CUC742" s="37"/>
      <c r="CUD742" s="37"/>
      <c r="CUE742" s="37"/>
      <c r="CUF742" s="37"/>
      <c r="CUG742" s="37"/>
      <c r="CUH742" s="37"/>
      <c r="CUI742" s="37"/>
      <c r="CUJ742" s="37"/>
      <c r="CUK742" s="37"/>
      <c r="CUL742" s="37"/>
      <c r="CUM742" s="37"/>
      <c r="CUN742" s="37"/>
      <c r="CUO742" s="37"/>
      <c r="CUP742" s="37"/>
      <c r="CUQ742" s="37"/>
      <c r="CUR742" s="37"/>
      <c r="CUS742" s="37"/>
      <c r="CUT742" s="37"/>
      <c r="CUU742" s="37"/>
      <c r="CUV742" s="37"/>
      <c r="CUW742" s="37"/>
      <c r="CUX742" s="37"/>
      <c r="CUY742" s="37"/>
      <c r="CUZ742" s="37"/>
      <c r="CVA742" s="37"/>
      <c r="CVB742" s="37"/>
      <c r="CVC742" s="37"/>
      <c r="CVD742" s="37"/>
      <c r="CVE742" s="37"/>
      <c r="CVF742" s="37"/>
      <c r="CVG742" s="37"/>
      <c r="CVH742" s="37"/>
      <c r="CVI742" s="37"/>
      <c r="CVJ742" s="37"/>
      <c r="CVK742" s="37"/>
      <c r="CVL742" s="37"/>
      <c r="CVM742" s="37"/>
      <c r="CVN742" s="37"/>
      <c r="CVO742" s="37"/>
      <c r="CVP742" s="37"/>
      <c r="CVQ742" s="37"/>
      <c r="CVR742" s="37"/>
      <c r="CVS742" s="37"/>
      <c r="CVT742" s="37"/>
      <c r="CVU742" s="37"/>
      <c r="CVV742" s="37"/>
      <c r="CVW742" s="37"/>
      <c r="CVX742" s="37"/>
      <c r="CVY742" s="37"/>
      <c r="CVZ742" s="37"/>
      <c r="CWA742" s="37"/>
      <c r="CWB742" s="37"/>
      <c r="CWC742" s="37"/>
      <c r="CWD742" s="37"/>
      <c r="CWE742" s="37"/>
      <c r="CWF742" s="37"/>
      <c r="CWG742" s="37"/>
      <c r="CWH742" s="37"/>
      <c r="CWI742" s="37"/>
      <c r="CWJ742" s="37"/>
      <c r="CWK742" s="37"/>
      <c r="CWL742" s="37"/>
      <c r="CWM742" s="37"/>
      <c r="CWN742" s="37"/>
      <c r="CWO742" s="37"/>
      <c r="CWP742" s="37"/>
      <c r="CWQ742" s="37"/>
      <c r="CWR742" s="37"/>
      <c r="CWS742" s="37"/>
      <c r="CWT742" s="37"/>
      <c r="CWU742" s="37"/>
      <c r="CWV742" s="37"/>
      <c r="CWW742" s="37"/>
      <c r="CWX742" s="37"/>
      <c r="CWY742" s="37"/>
      <c r="CWZ742" s="37"/>
      <c r="CXA742" s="37"/>
      <c r="CXB742" s="37"/>
      <c r="CXC742" s="37"/>
      <c r="CXD742" s="37"/>
      <c r="CXE742" s="37"/>
      <c r="CXF742" s="37"/>
      <c r="CXG742" s="37"/>
      <c r="CXH742" s="37"/>
      <c r="CXI742" s="37"/>
      <c r="CXJ742" s="37"/>
      <c r="CXK742" s="37"/>
      <c r="CXL742" s="37"/>
      <c r="CXM742" s="37"/>
      <c r="CXN742" s="37"/>
      <c r="CXO742" s="37"/>
      <c r="CXP742" s="37"/>
      <c r="CXQ742" s="37"/>
      <c r="CXR742" s="37"/>
      <c r="CXS742" s="37"/>
      <c r="CXT742" s="37"/>
      <c r="CXU742" s="37"/>
      <c r="CXV742" s="37"/>
      <c r="CXW742" s="37"/>
      <c r="CXX742" s="37"/>
      <c r="CXY742" s="37"/>
      <c r="CXZ742" s="37"/>
      <c r="CYA742" s="37"/>
      <c r="CYB742" s="37"/>
      <c r="CYC742" s="37"/>
      <c r="CYD742" s="37"/>
      <c r="CYE742" s="37"/>
      <c r="CYF742" s="37"/>
      <c r="CYG742" s="37"/>
      <c r="CYH742" s="37"/>
      <c r="CYI742" s="37"/>
      <c r="CYJ742" s="37"/>
      <c r="CYK742" s="37"/>
      <c r="CYL742" s="37"/>
      <c r="CYM742" s="37"/>
      <c r="CYN742" s="37"/>
      <c r="CYO742" s="37"/>
      <c r="CYP742" s="37"/>
      <c r="CYQ742" s="37"/>
      <c r="CYR742" s="37"/>
      <c r="CYS742" s="37"/>
      <c r="CYT742" s="37"/>
      <c r="CYU742" s="37"/>
      <c r="CYV742" s="37"/>
      <c r="CYW742" s="37"/>
      <c r="CYX742" s="37"/>
      <c r="CYY742" s="37"/>
      <c r="CYZ742" s="37"/>
      <c r="CZA742" s="37"/>
      <c r="CZB742" s="37"/>
      <c r="CZC742" s="37"/>
      <c r="CZD742" s="37"/>
      <c r="CZE742" s="37"/>
      <c r="CZF742" s="37"/>
      <c r="CZG742" s="37"/>
      <c r="CZH742" s="37"/>
      <c r="CZI742" s="37"/>
      <c r="CZJ742" s="37"/>
      <c r="CZK742" s="37"/>
      <c r="CZL742" s="37"/>
      <c r="CZM742" s="37"/>
      <c r="CZN742" s="37"/>
      <c r="CZO742" s="37"/>
      <c r="CZP742" s="37"/>
      <c r="CZQ742" s="37"/>
      <c r="CZR742" s="37"/>
      <c r="CZS742" s="37"/>
      <c r="CZT742" s="37"/>
      <c r="CZU742" s="37"/>
      <c r="CZV742" s="37"/>
      <c r="CZW742" s="37"/>
      <c r="CZX742" s="37"/>
      <c r="CZY742" s="37"/>
      <c r="CZZ742" s="37"/>
      <c r="DAA742" s="37"/>
      <c r="DAB742" s="37"/>
      <c r="DAC742" s="37"/>
      <c r="DAD742" s="37"/>
      <c r="DAE742" s="37"/>
      <c r="DAF742" s="37"/>
      <c r="DAG742" s="37"/>
      <c r="DAH742" s="37"/>
      <c r="DAI742" s="37"/>
      <c r="DAJ742" s="37"/>
      <c r="DAK742" s="37"/>
      <c r="DAL742" s="37"/>
      <c r="DAM742" s="37"/>
      <c r="DAN742" s="37"/>
      <c r="DAO742" s="37"/>
      <c r="DAP742" s="37"/>
      <c r="DAQ742" s="37"/>
      <c r="DAR742" s="37"/>
      <c r="DAS742" s="37"/>
      <c r="DAT742" s="37"/>
      <c r="DAU742" s="37"/>
      <c r="DAV742" s="37"/>
      <c r="DAW742" s="37"/>
      <c r="DAX742" s="37"/>
      <c r="DAY742" s="37"/>
      <c r="DAZ742" s="37"/>
      <c r="DBA742" s="37"/>
      <c r="DBB742" s="37"/>
      <c r="DBC742" s="37"/>
      <c r="DBD742" s="37"/>
      <c r="DBE742" s="37"/>
      <c r="DBF742" s="37"/>
      <c r="DBG742" s="37"/>
      <c r="DBH742" s="37"/>
      <c r="DBI742" s="37"/>
      <c r="DBJ742" s="37"/>
      <c r="DBK742" s="37"/>
      <c r="DBL742" s="37"/>
      <c r="DBM742" s="37"/>
      <c r="DBN742" s="37"/>
      <c r="DBO742" s="37"/>
      <c r="DBP742" s="37"/>
      <c r="DBQ742" s="37"/>
      <c r="DBR742" s="37"/>
      <c r="DBS742" s="37"/>
      <c r="DBT742" s="37"/>
      <c r="DBU742" s="37"/>
      <c r="DBV742" s="37"/>
      <c r="DBW742" s="37"/>
      <c r="DBX742" s="37"/>
      <c r="DBY742" s="37"/>
      <c r="DBZ742" s="37"/>
      <c r="DCA742" s="37"/>
      <c r="DCB742" s="37"/>
      <c r="DCC742" s="37"/>
      <c r="DCD742" s="37"/>
      <c r="DCE742" s="37"/>
      <c r="DCF742" s="37"/>
      <c r="DCG742" s="37"/>
      <c r="DCH742" s="37"/>
      <c r="DCI742" s="37"/>
      <c r="DCJ742" s="37"/>
      <c r="DCK742" s="37"/>
      <c r="DCL742" s="37"/>
      <c r="DCM742" s="37"/>
      <c r="DCN742" s="37"/>
      <c r="DCO742" s="37"/>
      <c r="DCP742" s="37"/>
      <c r="DCQ742" s="37"/>
      <c r="DCR742" s="37"/>
      <c r="DCS742" s="37"/>
      <c r="DCT742" s="37"/>
      <c r="DCU742" s="37"/>
      <c r="DCV742" s="37"/>
      <c r="DCW742" s="37"/>
      <c r="DCX742" s="37"/>
      <c r="DCY742" s="37"/>
      <c r="DCZ742" s="37"/>
      <c r="DDA742" s="37"/>
      <c r="DDB742" s="37"/>
      <c r="DDC742" s="37"/>
      <c r="DDD742" s="37"/>
      <c r="DDE742" s="37"/>
      <c r="DDF742" s="37"/>
      <c r="DDG742" s="37"/>
      <c r="DDH742" s="37"/>
      <c r="DDI742" s="37"/>
      <c r="DDJ742" s="37"/>
      <c r="DDK742" s="37"/>
      <c r="DDL742" s="37"/>
      <c r="DDM742" s="37"/>
      <c r="DDN742" s="37"/>
      <c r="DDO742" s="37"/>
      <c r="DDP742" s="37"/>
      <c r="DDQ742" s="37"/>
      <c r="DDR742" s="37"/>
      <c r="DDS742" s="37"/>
      <c r="DDT742" s="37"/>
      <c r="DDU742" s="37"/>
      <c r="DDV742" s="37"/>
      <c r="DDW742" s="37"/>
      <c r="DDX742" s="37"/>
      <c r="DDY742" s="37"/>
      <c r="DDZ742" s="37"/>
      <c r="DEA742" s="37"/>
      <c r="DEB742" s="37"/>
      <c r="DEC742" s="37"/>
      <c r="DED742" s="37"/>
      <c r="DEE742" s="37"/>
      <c r="DEF742" s="37"/>
      <c r="DEG742" s="37"/>
      <c r="DEH742" s="37"/>
      <c r="DEI742" s="37"/>
      <c r="DEJ742" s="37"/>
      <c r="DEK742" s="37"/>
      <c r="DEL742" s="37"/>
      <c r="DEM742" s="37"/>
      <c r="DEN742" s="37"/>
      <c r="DEO742" s="37"/>
      <c r="DEP742" s="37"/>
      <c r="DEQ742" s="37"/>
      <c r="DER742" s="37"/>
      <c r="DES742" s="37"/>
      <c r="DET742" s="37"/>
      <c r="DEU742" s="37"/>
      <c r="DEV742" s="37"/>
      <c r="DEW742" s="37"/>
      <c r="DEX742" s="37"/>
      <c r="DEY742" s="37"/>
      <c r="DEZ742" s="37"/>
      <c r="DFA742" s="37"/>
      <c r="DFB742" s="37"/>
      <c r="DFC742" s="37"/>
      <c r="DFD742" s="37"/>
      <c r="DFE742" s="37"/>
      <c r="DFF742" s="37"/>
      <c r="DFG742" s="37"/>
      <c r="DFH742" s="37"/>
      <c r="DFI742" s="37"/>
      <c r="DFJ742" s="37"/>
      <c r="DFK742" s="37"/>
      <c r="DFL742" s="37"/>
      <c r="DFM742" s="37"/>
      <c r="DFN742" s="37"/>
      <c r="DFO742" s="37"/>
      <c r="DFP742" s="37"/>
      <c r="DFQ742" s="37"/>
      <c r="DFR742" s="37"/>
      <c r="DFS742" s="37"/>
      <c r="DFT742" s="37"/>
      <c r="DFU742" s="37"/>
      <c r="DFV742" s="37"/>
      <c r="DFW742" s="37"/>
      <c r="DFX742" s="37"/>
      <c r="DFY742" s="37"/>
      <c r="DFZ742" s="37"/>
      <c r="DGA742" s="37"/>
      <c r="DGB742" s="37"/>
      <c r="DGC742" s="37"/>
      <c r="DGD742" s="37"/>
      <c r="DGE742" s="37"/>
      <c r="DGF742" s="37"/>
      <c r="DGG742" s="37"/>
      <c r="DGH742" s="37"/>
      <c r="DGI742" s="37"/>
      <c r="DGJ742" s="37"/>
      <c r="DGK742" s="37"/>
      <c r="DGL742" s="37"/>
      <c r="DGM742" s="37"/>
      <c r="DGN742" s="37"/>
      <c r="DGO742" s="37"/>
      <c r="DGP742" s="37"/>
      <c r="DGQ742" s="37"/>
      <c r="DGR742" s="37"/>
      <c r="DGS742" s="37"/>
      <c r="DGT742" s="37"/>
      <c r="DGU742" s="37"/>
      <c r="DGV742" s="37"/>
      <c r="DGW742" s="37"/>
      <c r="DGX742" s="37"/>
      <c r="DGY742" s="37"/>
      <c r="DGZ742" s="37"/>
      <c r="DHA742" s="37"/>
      <c r="DHB742" s="37"/>
      <c r="DHC742" s="37"/>
      <c r="DHD742" s="37"/>
      <c r="DHE742" s="37"/>
      <c r="DHF742" s="37"/>
      <c r="DHG742" s="37"/>
      <c r="DHH742" s="37"/>
      <c r="DHI742" s="37"/>
      <c r="DHJ742" s="37"/>
      <c r="DHK742" s="37"/>
      <c r="DHL742" s="37"/>
      <c r="DHM742" s="37"/>
      <c r="DHN742" s="37"/>
      <c r="DHO742" s="37"/>
      <c r="DHP742" s="37"/>
      <c r="DHQ742" s="37"/>
      <c r="DHR742" s="37"/>
      <c r="DHS742" s="37"/>
      <c r="DHT742" s="37"/>
      <c r="DHU742" s="37"/>
      <c r="DHV742" s="37"/>
      <c r="DHW742" s="37"/>
      <c r="DHX742" s="37"/>
      <c r="DHY742" s="37"/>
      <c r="DHZ742" s="37"/>
      <c r="DIA742" s="37"/>
      <c r="DIB742" s="37"/>
      <c r="DIC742" s="37"/>
      <c r="DID742" s="37"/>
      <c r="DIE742" s="37"/>
      <c r="DIF742" s="37"/>
      <c r="DIG742" s="37"/>
      <c r="DIH742" s="37"/>
      <c r="DII742" s="37"/>
      <c r="DIJ742" s="37"/>
      <c r="DIK742" s="37"/>
      <c r="DIL742" s="37"/>
      <c r="DIM742" s="37"/>
      <c r="DIN742" s="37"/>
      <c r="DIO742" s="37"/>
      <c r="DIP742" s="37"/>
      <c r="DIQ742" s="37"/>
      <c r="DIR742" s="37"/>
      <c r="DIS742" s="37"/>
      <c r="DIT742" s="37"/>
      <c r="DIU742" s="37"/>
      <c r="DIV742" s="37"/>
      <c r="DIW742" s="37"/>
      <c r="DIX742" s="37"/>
      <c r="DIY742" s="37"/>
      <c r="DIZ742" s="37"/>
      <c r="DJA742" s="37"/>
      <c r="DJB742" s="37"/>
      <c r="DJC742" s="37"/>
      <c r="DJD742" s="37"/>
      <c r="DJE742" s="37"/>
      <c r="DJF742" s="37"/>
      <c r="DJG742" s="37"/>
      <c r="DJH742" s="37"/>
      <c r="DJI742" s="37"/>
      <c r="DJJ742" s="37"/>
      <c r="DJK742" s="37"/>
      <c r="DJL742" s="37"/>
      <c r="DJM742" s="37"/>
      <c r="DJN742" s="37"/>
      <c r="DJO742" s="37"/>
      <c r="DJP742" s="37"/>
      <c r="DJQ742" s="37"/>
      <c r="DJR742" s="37"/>
      <c r="DJS742" s="37"/>
      <c r="DJT742" s="37"/>
      <c r="DJU742" s="37"/>
      <c r="DJV742" s="37"/>
      <c r="DJW742" s="37"/>
      <c r="DJX742" s="37"/>
      <c r="DJY742" s="37"/>
      <c r="DJZ742" s="37"/>
      <c r="DKA742" s="37"/>
      <c r="DKB742" s="37"/>
      <c r="DKC742" s="37"/>
      <c r="DKD742" s="37"/>
      <c r="DKE742" s="37"/>
      <c r="DKF742" s="37"/>
      <c r="DKG742" s="37"/>
      <c r="DKH742" s="37"/>
      <c r="DKI742" s="37"/>
      <c r="DKJ742" s="37"/>
      <c r="DKK742" s="37"/>
      <c r="DKL742" s="37"/>
      <c r="DKM742" s="37"/>
      <c r="DKN742" s="37"/>
      <c r="DKO742" s="37"/>
      <c r="DKP742" s="37"/>
      <c r="DKQ742" s="37"/>
      <c r="DKR742" s="37"/>
      <c r="DKS742" s="37"/>
      <c r="DKT742" s="37"/>
      <c r="DKU742" s="37"/>
      <c r="DKV742" s="37"/>
      <c r="DKW742" s="37"/>
      <c r="DKX742" s="37"/>
      <c r="DKY742" s="37"/>
      <c r="DKZ742" s="37"/>
      <c r="DLA742" s="37"/>
      <c r="DLB742" s="37"/>
      <c r="DLC742" s="37"/>
      <c r="DLD742" s="37"/>
      <c r="DLE742" s="37"/>
      <c r="DLF742" s="37"/>
      <c r="DLG742" s="37"/>
      <c r="DLH742" s="37"/>
      <c r="DLI742" s="37"/>
      <c r="DLJ742" s="37"/>
      <c r="DLK742" s="37"/>
      <c r="DLL742" s="37"/>
      <c r="DLM742" s="37"/>
      <c r="DLN742" s="37"/>
      <c r="DLO742" s="37"/>
      <c r="DLP742" s="37"/>
      <c r="DLQ742" s="37"/>
      <c r="DLR742" s="37"/>
      <c r="DLS742" s="37"/>
      <c r="DLT742" s="37"/>
      <c r="DLU742" s="37"/>
      <c r="DLV742" s="37"/>
      <c r="DLW742" s="37"/>
      <c r="DLX742" s="37"/>
      <c r="DLY742" s="37"/>
      <c r="DLZ742" s="37"/>
      <c r="DMA742" s="37"/>
      <c r="DMB742" s="37"/>
      <c r="DMC742" s="37"/>
      <c r="DMD742" s="37"/>
      <c r="DME742" s="37"/>
      <c r="DMF742" s="37"/>
      <c r="DMG742" s="37"/>
      <c r="DMH742" s="37"/>
      <c r="DMI742" s="37"/>
      <c r="DMJ742" s="37"/>
      <c r="DMK742" s="37"/>
      <c r="DML742" s="37"/>
      <c r="DMM742" s="37"/>
      <c r="DMN742" s="37"/>
      <c r="DMO742" s="37"/>
      <c r="DMP742" s="37"/>
      <c r="DMQ742" s="37"/>
      <c r="DMR742" s="37"/>
      <c r="DMS742" s="37"/>
      <c r="DMT742" s="37"/>
      <c r="DMU742" s="37"/>
      <c r="DMV742" s="37"/>
      <c r="DMW742" s="37"/>
      <c r="DMX742" s="37"/>
      <c r="DMY742" s="37"/>
      <c r="DMZ742" s="37"/>
      <c r="DNA742" s="37"/>
      <c r="DNB742" s="37"/>
      <c r="DNC742" s="37"/>
      <c r="DND742" s="37"/>
      <c r="DNE742" s="37"/>
      <c r="DNF742" s="37"/>
      <c r="DNG742" s="37"/>
      <c r="DNH742" s="37"/>
      <c r="DNI742" s="37"/>
      <c r="DNJ742" s="37"/>
      <c r="DNK742" s="37"/>
      <c r="DNL742" s="37"/>
      <c r="DNM742" s="37"/>
      <c r="DNN742" s="37"/>
      <c r="DNO742" s="37"/>
      <c r="DNP742" s="37"/>
      <c r="DNQ742" s="37"/>
      <c r="DNR742" s="37"/>
      <c r="DNS742" s="37"/>
      <c r="DNT742" s="37"/>
      <c r="DNU742" s="37"/>
      <c r="DNV742" s="37"/>
      <c r="DNW742" s="37"/>
      <c r="DNX742" s="37"/>
      <c r="DNY742" s="37"/>
      <c r="DNZ742" s="37"/>
      <c r="DOA742" s="37"/>
      <c r="DOB742" s="37"/>
      <c r="DOC742" s="37"/>
      <c r="DOD742" s="37"/>
      <c r="DOE742" s="37"/>
      <c r="DOF742" s="37"/>
      <c r="DOG742" s="37"/>
      <c r="DOH742" s="37"/>
      <c r="DOI742" s="37"/>
      <c r="DOJ742" s="37"/>
      <c r="DOK742" s="37"/>
      <c r="DOL742" s="37"/>
      <c r="DOM742" s="37"/>
      <c r="DON742" s="37"/>
      <c r="DOO742" s="37"/>
      <c r="DOP742" s="37"/>
      <c r="DOQ742" s="37"/>
      <c r="DOR742" s="37"/>
      <c r="DOS742" s="37"/>
      <c r="DOT742" s="37"/>
      <c r="DOU742" s="37"/>
      <c r="DOV742" s="37"/>
      <c r="DOW742" s="37"/>
      <c r="DOX742" s="37"/>
      <c r="DOY742" s="37"/>
      <c r="DOZ742" s="37"/>
      <c r="DPA742" s="37"/>
      <c r="DPB742" s="37"/>
      <c r="DPC742" s="37"/>
      <c r="DPD742" s="37"/>
      <c r="DPE742" s="37"/>
      <c r="DPF742" s="37"/>
      <c r="DPG742" s="37"/>
      <c r="DPH742" s="37"/>
      <c r="DPI742" s="37"/>
      <c r="DPJ742" s="37"/>
      <c r="DPK742" s="37"/>
      <c r="DPL742" s="37"/>
      <c r="DPM742" s="37"/>
      <c r="DPN742" s="37"/>
      <c r="DPO742" s="37"/>
      <c r="DPP742" s="37"/>
      <c r="DPQ742" s="37"/>
      <c r="DPR742" s="37"/>
      <c r="DPS742" s="37"/>
      <c r="DPT742" s="37"/>
      <c r="DPU742" s="37"/>
      <c r="DPV742" s="37"/>
      <c r="DPW742" s="37"/>
      <c r="DPX742" s="37"/>
      <c r="DPY742" s="37"/>
      <c r="DPZ742" s="37"/>
      <c r="DQA742" s="37"/>
      <c r="DQB742" s="37"/>
      <c r="DQC742" s="37"/>
      <c r="DQD742" s="37"/>
      <c r="DQE742" s="37"/>
      <c r="DQF742" s="37"/>
      <c r="DQG742" s="37"/>
      <c r="DQH742" s="37"/>
      <c r="DQI742" s="37"/>
      <c r="DQJ742" s="37"/>
      <c r="DQK742" s="37"/>
      <c r="DQL742" s="37"/>
      <c r="DQM742" s="37"/>
      <c r="DQN742" s="37"/>
      <c r="DQO742" s="37"/>
      <c r="DQP742" s="37"/>
      <c r="DQQ742" s="37"/>
      <c r="DQR742" s="37"/>
      <c r="DQS742" s="37"/>
      <c r="DQT742" s="37"/>
      <c r="DQU742" s="37"/>
      <c r="DQV742" s="37"/>
      <c r="DQW742" s="37"/>
      <c r="DQX742" s="37"/>
      <c r="DQY742" s="37"/>
      <c r="DQZ742" s="37"/>
      <c r="DRA742" s="37"/>
      <c r="DRB742" s="37"/>
      <c r="DRC742" s="37"/>
      <c r="DRD742" s="37"/>
      <c r="DRE742" s="37"/>
      <c r="DRF742" s="37"/>
      <c r="DRG742" s="37"/>
      <c r="DRH742" s="37"/>
      <c r="DRI742" s="37"/>
      <c r="DRJ742" s="37"/>
      <c r="DRK742" s="37"/>
      <c r="DRL742" s="37"/>
      <c r="DRM742" s="37"/>
      <c r="DRN742" s="37"/>
      <c r="DRO742" s="37"/>
      <c r="DRP742" s="37"/>
      <c r="DRQ742" s="37"/>
      <c r="DRR742" s="37"/>
      <c r="DRS742" s="37"/>
      <c r="DRT742" s="37"/>
      <c r="DRU742" s="37"/>
      <c r="DRV742" s="37"/>
      <c r="DRW742" s="37"/>
      <c r="DRX742" s="37"/>
      <c r="DRY742" s="37"/>
      <c r="DRZ742" s="37"/>
      <c r="DSA742" s="37"/>
      <c r="DSB742" s="37"/>
      <c r="DSC742" s="37"/>
      <c r="DSD742" s="37"/>
      <c r="DSE742" s="37"/>
      <c r="DSF742" s="37"/>
      <c r="DSG742" s="37"/>
      <c r="DSH742" s="37"/>
      <c r="DSI742" s="37"/>
      <c r="DSJ742" s="37"/>
      <c r="DSK742" s="37"/>
      <c r="DSL742" s="37"/>
      <c r="DSM742" s="37"/>
      <c r="DSN742" s="37"/>
      <c r="DSO742" s="37"/>
      <c r="DSP742" s="37"/>
      <c r="DSQ742" s="37"/>
      <c r="DSR742" s="37"/>
      <c r="DSS742" s="37"/>
      <c r="DST742" s="37"/>
      <c r="DSU742" s="37"/>
      <c r="DSV742" s="37"/>
      <c r="DSW742" s="37"/>
      <c r="DSX742" s="37"/>
      <c r="DSY742" s="37"/>
      <c r="DSZ742" s="37"/>
      <c r="DTA742" s="37"/>
      <c r="DTB742" s="37"/>
      <c r="DTC742" s="37"/>
      <c r="DTD742" s="37"/>
      <c r="DTE742" s="37"/>
      <c r="DTF742" s="37"/>
      <c r="DTG742" s="37"/>
      <c r="DTH742" s="37"/>
      <c r="DTI742" s="37"/>
      <c r="DTJ742" s="37"/>
      <c r="DTK742" s="37"/>
      <c r="DTL742" s="37"/>
      <c r="DTM742" s="37"/>
      <c r="DTN742" s="37"/>
      <c r="DTO742" s="37"/>
      <c r="DTP742" s="37"/>
      <c r="DTQ742" s="37"/>
      <c r="DTR742" s="37"/>
      <c r="DTS742" s="37"/>
      <c r="DTT742" s="37"/>
      <c r="DTU742" s="37"/>
      <c r="DTV742" s="37"/>
      <c r="DTW742" s="37"/>
      <c r="DTX742" s="37"/>
      <c r="DTY742" s="37"/>
      <c r="DTZ742" s="37"/>
      <c r="DUA742" s="37"/>
      <c r="DUB742" s="37"/>
      <c r="DUC742" s="37"/>
      <c r="DUD742" s="37"/>
      <c r="DUE742" s="37"/>
      <c r="DUF742" s="37"/>
      <c r="DUG742" s="37"/>
      <c r="DUH742" s="37"/>
      <c r="DUI742" s="37"/>
      <c r="DUJ742" s="37"/>
      <c r="DUK742" s="37"/>
      <c r="DUL742" s="37"/>
      <c r="DUM742" s="37"/>
      <c r="DUN742" s="37"/>
      <c r="DUO742" s="37"/>
      <c r="DUP742" s="37"/>
      <c r="DUQ742" s="37"/>
      <c r="DUR742" s="37"/>
      <c r="DUS742" s="37"/>
      <c r="DUT742" s="37"/>
      <c r="DUU742" s="37"/>
      <c r="DUV742" s="37"/>
      <c r="DUW742" s="37"/>
      <c r="DUX742" s="37"/>
      <c r="DUY742" s="37"/>
      <c r="DUZ742" s="37"/>
      <c r="DVA742" s="37"/>
      <c r="DVB742" s="37"/>
      <c r="DVC742" s="37"/>
      <c r="DVD742" s="37"/>
      <c r="DVE742" s="37"/>
      <c r="DVF742" s="37"/>
      <c r="DVG742" s="37"/>
      <c r="DVH742" s="37"/>
      <c r="DVI742" s="37"/>
      <c r="DVJ742" s="37"/>
      <c r="DVK742" s="37"/>
      <c r="DVL742" s="37"/>
      <c r="DVM742" s="37"/>
      <c r="DVN742" s="37"/>
      <c r="DVO742" s="37"/>
      <c r="DVP742" s="37"/>
      <c r="DVQ742" s="37"/>
      <c r="DVR742" s="37"/>
      <c r="DVS742" s="37"/>
      <c r="DVT742" s="37"/>
      <c r="DVU742" s="37"/>
      <c r="DVV742" s="37"/>
      <c r="DVW742" s="37"/>
      <c r="DVX742" s="37"/>
      <c r="DVY742" s="37"/>
      <c r="DVZ742" s="37"/>
      <c r="DWA742" s="37"/>
      <c r="DWB742" s="37"/>
      <c r="DWC742" s="37"/>
      <c r="DWD742" s="37"/>
      <c r="DWE742" s="37"/>
      <c r="DWF742" s="37"/>
      <c r="DWG742" s="37"/>
      <c r="DWH742" s="37"/>
      <c r="DWI742" s="37"/>
      <c r="DWJ742" s="37"/>
      <c r="DWK742" s="37"/>
      <c r="DWL742" s="37"/>
      <c r="DWM742" s="37"/>
      <c r="DWN742" s="37"/>
      <c r="DWO742" s="37"/>
      <c r="DWP742" s="37"/>
      <c r="DWQ742" s="37"/>
      <c r="DWR742" s="37"/>
      <c r="DWS742" s="37"/>
      <c r="DWT742" s="37"/>
      <c r="DWU742" s="37"/>
      <c r="DWV742" s="37"/>
      <c r="DWW742" s="37"/>
      <c r="DWX742" s="37"/>
      <c r="DWY742" s="37"/>
      <c r="DWZ742" s="37"/>
      <c r="DXA742" s="37"/>
      <c r="DXB742" s="37"/>
      <c r="DXC742" s="37"/>
      <c r="DXD742" s="37"/>
      <c r="DXE742" s="37"/>
      <c r="DXF742" s="37"/>
      <c r="DXG742" s="37"/>
      <c r="DXH742" s="37"/>
      <c r="DXI742" s="37"/>
      <c r="DXJ742" s="37"/>
      <c r="DXK742" s="37"/>
      <c r="DXL742" s="37"/>
      <c r="DXM742" s="37"/>
      <c r="DXN742" s="37"/>
      <c r="DXO742" s="37"/>
      <c r="DXP742" s="37"/>
      <c r="DXQ742" s="37"/>
      <c r="DXR742" s="37"/>
      <c r="DXS742" s="37"/>
      <c r="DXT742" s="37"/>
      <c r="DXU742" s="37"/>
      <c r="DXV742" s="37"/>
      <c r="DXW742" s="37"/>
      <c r="DXX742" s="37"/>
      <c r="DXY742" s="37"/>
      <c r="DXZ742" s="37"/>
      <c r="DYA742" s="37"/>
      <c r="DYB742" s="37"/>
      <c r="DYC742" s="37"/>
      <c r="DYD742" s="37"/>
      <c r="DYE742" s="37"/>
      <c r="DYF742" s="37"/>
      <c r="DYG742" s="37"/>
      <c r="DYH742" s="37"/>
      <c r="DYI742" s="37"/>
      <c r="DYJ742" s="37"/>
      <c r="DYK742" s="37"/>
      <c r="DYL742" s="37"/>
      <c r="DYM742" s="37"/>
      <c r="DYN742" s="37"/>
      <c r="DYO742" s="37"/>
      <c r="DYP742" s="37"/>
      <c r="DYQ742" s="37"/>
      <c r="DYR742" s="37"/>
      <c r="DYS742" s="37"/>
      <c r="DYT742" s="37"/>
      <c r="DYU742" s="37"/>
      <c r="DYV742" s="37"/>
      <c r="DYW742" s="37"/>
      <c r="DYX742" s="37"/>
      <c r="DYY742" s="37"/>
      <c r="DYZ742" s="37"/>
      <c r="DZA742" s="37"/>
      <c r="DZB742" s="37"/>
      <c r="DZC742" s="37"/>
      <c r="DZD742" s="37"/>
      <c r="DZE742" s="37"/>
      <c r="DZF742" s="37"/>
      <c r="DZG742" s="37"/>
      <c r="DZH742" s="37"/>
      <c r="DZI742" s="37"/>
      <c r="DZJ742" s="37"/>
      <c r="DZK742" s="37"/>
      <c r="DZL742" s="37"/>
      <c r="DZM742" s="37"/>
      <c r="DZN742" s="37"/>
      <c r="DZO742" s="37"/>
      <c r="DZP742" s="37"/>
      <c r="DZQ742" s="37"/>
      <c r="DZR742" s="37"/>
      <c r="DZS742" s="37"/>
      <c r="DZT742" s="37"/>
      <c r="DZU742" s="37"/>
      <c r="DZV742" s="37"/>
      <c r="DZW742" s="37"/>
      <c r="DZX742" s="37"/>
      <c r="DZY742" s="37"/>
      <c r="DZZ742" s="37"/>
      <c r="EAA742" s="37"/>
      <c r="EAB742" s="37"/>
      <c r="EAC742" s="37"/>
      <c r="EAD742" s="37"/>
      <c r="EAE742" s="37"/>
      <c r="EAF742" s="37"/>
      <c r="EAG742" s="37"/>
      <c r="EAH742" s="37"/>
      <c r="EAI742" s="37"/>
      <c r="EAJ742" s="37"/>
      <c r="EAK742" s="37"/>
      <c r="EAL742" s="37"/>
      <c r="EAM742" s="37"/>
      <c r="EAN742" s="37"/>
      <c r="EAO742" s="37"/>
      <c r="EAP742" s="37"/>
      <c r="EAQ742" s="37"/>
      <c r="EAR742" s="37"/>
      <c r="EAS742" s="37"/>
      <c r="EAT742" s="37"/>
      <c r="EAU742" s="37"/>
      <c r="EAV742" s="37"/>
      <c r="EAW742" s="37"/>
      <c r="EAX742" s="37"/>
      <c r="EAY742" s="37"/>
      <c r="EAZ742" s="37"/>
      <c r="EBA742" s="37"/>
      <c r="EBB742" s="37"/>
      <c r="EBC742" s="37"/>
      <c r="EBD742" s="37"/>
      <c r="EBE742" s="37"/>
      <c r="EBF742" s="37"/>
      <c r="EBG742" s="37"/>
      <c r="EBH742" s="37"/>
      <c r="EBI742" s="37"/>
      <c r="EBJ742" s="37"/>
      <c r="EBK742" s="37"/>
      <c r="EBL742" s="37"/>
      <c r="EBM742" s="37"/>
      <c r="EBN742" s="37"/>
      <c r="EBO742" s="37"/>
      <c r="EBP742" s="37"/>
      <c r="EBQ742" s="37"/>
      <c r="EBR742" s="37"/>
      <c r="EBS742" s="37"/>
      <c r="EBT742" s="37"/>
      <c r="EBU742" s="37"/>
      <c r="EBV742" s="37"/>
      <c r="EBW742" s="37"/>
      <c r="EBX742" s="37"/>
      <c r="EBY742" s="37"/>
      <c r="EBZ742" s="37"/>
      <c r="ECA742" s="37"/>
      <c r="ECB742" s="37"/>
      <c r="ECC742" s="37"/>
      <c r="ECD742" s="37"/>
      <c r="ECE742" s="37"/>
      <c r="ECF742" s="37"/>
      <c r="ECG742" s="37"/>
      <c r="ECH742" s="37"/>
      <c r="ECI742" s="37"/>
      <c r="ECJ742" s="37"/>
      <c r="ECK742" s="37"/>
      <c r="ECL742" s="37"/>
      <c r="ECM742" s="37"/>
      <c r="ECN742" s="37"/>
      <c r="ECO742" s="37"/>
      <c r="ECP742" s="37"/>
      <c r="ECQ742" s="37"/>
      <c r="ECR742" s="37"/>
      <c r="ECS742" s="37"/>
      <c r="ECT742" s="37"/>
      <c r="ECU742" s="37"/>
      <c r="ECV742" s="37"/>
      <c r="ECW742" s="37"/>
      <c r="ECX742" s="37"/>
      <c r="ECY742" s="37"/>
      <c r="ECZ742" s="37"/>
      <c r="EDA742" s="37"/>
      <c r="EDB742" s="37"/>
      <c r="EDC742" s="37"/>
      <c r="EDD742" s="37"/>
      <c r="EDE742" s="37"/>
      <c r="EDF742" s="37"/>
      <c r="EDG742" s="37"/>
      <c r="EDH742" s="37"/>
      <c r="EDI742" s="37"/>
      <c r="EDJ742" s="37"/>
      <c r="EDK742" s="37"/>
      <c r="EDL742" s="37"/>
      <c r="EDM742" s="37"/>
      <c r="EDN742" s="37"/>
      <c r="EDO742" s="37"/>
      <c r="EDP742" s="37"/>
      <c r="EDQ742" s="37"/>
      <c r="EDR742" s="37"/>
      <c r="EDS742" s="37"/>
      <c r="EDT742" s="37"/>
      <c r="EDU742" s="37"/>
      <c r="EDV742" s="37"/>
      <c r="EDW742" s="37"/>
      <c r="EDX742" s="37"/>
      <c r="EDY742" s="37"/>
      <c r="EDZ742" s="37"/>
      <c r="EEA742" s="37"/>
      <c r="EEB742" s="37"/>
      <c r="EEC742" s="37"/>
      <c r="EED742" s="37"/>
      <c r="EEE742" s="37"/>
      <c r="EEF742" s="37"/>
      <c r="EEG742" s="37"/>
      <c r="EEH742" s="37"/>
      <c r="EEI742" s="37"/>
      <c r="EEJ742" s="37"/>
      <c r="EEK742" s="37"/>
      <c r="EEL742" s="37"/>
      <c r="EEM742" s="37"/>
      <c r="EEN742" s="37"/>
      <c r="EEO742" s="37"/>
      <c r="EEP742" s="37"/>
      <c r="EEQ742" s="37"/>
      <c r="EER742" s="37"/>
      <c r="EES742" s="37"/>
      <c r="EET742" s="37"/>
      <c r="EEU742" s="37"/>
      <c r="EEV742" s="37"/>
      <c r="EEW742" s="37"/>
      <c r="EEX742" s="37"/>
      <c r="EEY742" s="37"/>
      <c r="EEZ742" s="37"/>
      <c r="EFA742" s="37"/>
      <c r="EFB742" s="37"/>
      <c r="EFC742" s="37"/>
      <c r="EFD742" s="37"/>
      <c r="EFE742" s="37"/>
      <c r="EFF742" s="37"/>
      <c r="EFG742" s="37"/>
      <c r="EFH742" s="37"/>
      <c r="EFI742" s="37"/>
      <c r="EFJ742" s="37"/>
      <c r="EFK742" s="37"/>
      <c r="EFL742" s="37"/>
      <c r="EFM742" s="37"/>
      <c r="EFN742" s="37"/>
      <c r="EFO742" s="37"/>
      <c r="EFP742" s="37"/>
      <c r="EFQ742" s="37"/>
      <c r="EFR742" s="37"/>
      <c r="EFS742" s="37"/>
      <c r="EFT742" s="37"/>
      <c r="EFU742" s="37"/>
      <c r="EFV742" s="37"/>
      <c r="EFW742" s="37"/>
      <c r="EFX742" s="37"/>
      <c r="EFY742" s="37"/>
      <c r="EFZ742" s="37"/>
      <c r="EGA742" s="37"/>
      <c r="EGB742" s="37"/>
      <c r="EGC742" s="37"/>
      <c r="EGD742" s="37"/>
      <c r="EGE742" s="37"/>
      <c r="EGF742" s="37"/>
      <c r="EGG742" s="37"/>
      <c r="EGH742" s="37"/>
      <c r="EGI742" s="37"/>
      <c r="EGJ742" s="37"/>
      <c r="EGK742" s="37"/>
      <c r="EGL742" s="37"/>
      <c r="EGM742" s="37"/>
      <c r="EGN742" s="37"/>
      <c r="EGO742" s="37"/>
      <c r="EGP742" s="37"/>
      <c r="EGQ742" s="37"/>
      <c r="EGR742" s="37"/>
      <c r="EGS742" s="37"/>
      <c r="EGT742" s="37"/>
      <c r="EGU742" s="37"/>
      <c r="EGV742" s="37"/>
      <c r="EGW742" s="37"/>
      <c r="EGX742" s="37"/>
      <c r="EGY742" s="37"/>
      <c r="EGZ742" s="37"/>
      <c r="EHA742" s="37"/>
      <c r="EHB742" s="37"/>
      <c r="EHC742" s="37"/>
      <c r="EHD742" s="37"/>
      <c r="EHE742" s="37"/>
      <c r="EHF742" s="37"/>
      <c r="EHG742" s="37"/>
      <c r="EHH742" s="37"/>
      <c r="EHI742" s="37"/>
      <c r="EHJ742" s="37"/>
      <c r="EHK742" s="37"/>
      <c r="EHL742" s="37"/>
      <c r="EHM742" s="37"/>
      <c r="EHN742" s="37"/>
      <c r="EHO742" s="37"/>
      <c r="EHP742" s="37"/>
      <c r="EHQ742" s="37"/>
      <c r="EHR742" s="37"/>
      <c r="EHS742" s="37"/>
      <c r="EHT742" s="37"/>
      <c r="EHU742" s="37"/>
      <c r="EHV742" s="37"/>
      <c r="EHW742" s="37"/>
      <c r="EHX742" s="37"/>
      <c r="EHY742" s="37"/>
      <c r="EHZ742" s="37"/>
      <c r="EIA742" s="37"/>
      <c r="EIB742" s="37"/>
      <c r="EIC742" s="37"/>
      <c r="EID742" s="37"/>
      <c r="EIE742" s="37"/>
      <c r="EIF742" s="37"/>
      <c r="EIG742" s="37"/>
      <c r="EIH742" s="37"/>
      <c r="EII742" s="37"/>
      <c r="EIJ742" s="37"/>
      <c r="EIK742" s="37"/>
      <c r="EIL742" s="37"/>
      <c r="EIM742" s="37"/>
      <c r="EIN742" s="37"/>
      <c r="EIO742" s="37"/>
      <c r="EIP742" s="37"/>
      <c r="EIQ742" s="37"/>
      <c r="EIR742" s="37"/>
      <c r="EIS742" s="37"/>
      <c r="EIT742" s="37"/>
      <c r="EIU742" s="37"/>
      <c r="EIV742" s="37"/>
      <c r="EIW742" s="37"/>
      <c r="EIX742" s="37"/>
      <c r="EIY742" s="37"/>
      <c r="EIZ742" s="37"/>
      <c r="EJA742" s="37"/>
      <c r="EJB742" s="37"/>
      <c r="EJC742" s="37"/>
      <c r="EJD742" s="37"/>
      <c r="EJE742" s="37"/>
      <c r="EJF742" s="37"/>
      <c r="EJG742" s="37"/>
      <c r="EJH742" s="37"/>
      <c r="EJI742" s="37"/>
      <c r="EJJ742" s="37"/>
      <c r="EJK742" s="37"/>
      <c r="EJL742" s="37"/>
      <c r="EJM742" s="37"/>
      <c r="EJN742" s="37"/>
      <c r="EJO742" s="37"/>
      <c r="EJP742" s="37"/>
      <c r="EJQ742" s="37"/>
      <c r="EJR742" s="37"/>
      <c r="EJS742" s="37"/>
      <c r="EJT742" s="37"/>
      <c r="EJU742" s="37"/>
      <c r="EJV742" s="37"/>
      <c r="EJW742" s="37"/>
      <c r="EJX742" s="37"/>
      <c r="EJY742" s="37"/>
      <c r="EJZ742" s="37"/>
      <c r="EKA742" s="37"/>
      <c r="EKB742" s="37"/>
      <c r="EKC742" s="37"/>
      <c r="EKD742" s="37"/>
      <c r="EKE742" s="37"/>
      <c r="EKF742" s="37"/>
      <c r="EKG742" s="37"/>
      <c r="EKH742" s="37"/>
      <c r="EKI742" s="37"/>
      <c r="EKJ742" s="37"/>
      <c r="EKK742" s="37"/>
      <c r="EKL742" s="37"/>
      <c r="EKM742" s="37"/>
      <c r="EKN742" s="37"/>
      <c r="EKO742" s="37"/>
      <c r="EKP742" s="37"/>
      <c r="EKQ742" s="37"/>
      <c r="EKR742" s="37"/>
      <c r="EKS742" s="37"/>
      <c r="EKT742" s="37"/>
      <c r="EKU742" s="37"/>
      <c r="EKV742" s="37"/>
      <c r="EKW742" s="37"/>
      <c r="EKX742" s="37"/>
      <c r="EKY742" s="37"/>
      <c r="EKZ742" s="37"/>
      <c r="ELA742" s="37"/>
      <c r="ELB742" s="37"/>
      <c r="ELC742" s="37"/>
      <c r="ELD742" s="37"/>
      <c r="ELE742" s="37"/>
      <c r="ELF742" s="37"/>
      <c r="ELG742" s="37"/>
      <c r="ELH742" s="37"/>
      <c r="ELI742" s="37"/>
      <c r="ELJ742" s="37"/>
      <c r="ELK742" s="37"/>
      <c r="ELL742" s="37"/>
      <c r="ELM742" s="37"/>
      <c r="ELN742" s="37"/>
      <c r="ELO742" s="37"/>
      <c r="ELP742" s="37"/>
      <c r="ELQ742" s="37"/>
      <c r="ELR742" s="37"/>
      <c r="ELS742" s="37"/>
      <c r="ELT742" s="37"/>
      <c r="ELU742" s="37"/>
      <c r="ELV742" s="37"/>
      <c r="ELW742" s="37"/>
      <c r="ELX742" s="37"/>
      <c r="ELY742" s="37"/>
      <c r="ELZ742" s="37"/>
      <c r="EMA742" s="37"/>
      <c r="EMB742" s="37"/>
      <c r="EMC742" s="37"/>
      <c r="EMD742" s="37"/>
      <c r="EME742" s="37"/>
      <c r="EMF742" s="37"/>
      <c r="EMG742" s="37"/>
      <c r="EMH742" s="37"/>
      <c r="EMI742" s="37"/>
      <c r="EMJ742" s="37"/>
      <c r="EMK742" s="37"/>
      <c r="EML742" s="37"/>
      <c r="EMM742" s="37"/>
      <c r="EMN742" s="37"/>
      <c r="EMO742" s="37"/>
      <c r="EMP742" s="37"/>
      <c r="EMQ742" s="37"/>
      <c r="EMR742" s="37"/>
      <c r="EMS742" s="37"/>
      <c r="EMT742" s="37"/>
      <c r="EMU742" s="37"/>
      <c r="EMV742" s="37"/>
      <c r="EMW742" s="37"/>
      <c r="EMX742" s="37"/>
      <c r="EMY742" s="37"/>
      <c r="EMZ742" s="37"/>
      <c r="ENA742" s="37"/>
      <c r="ENB742" s="37"/>
      <c r="ENC742" s="37"/>
      <c r="END742" s="37"/>
      <c r="ENE742" s="37"/>
      <c r="ENF742" s="37"/>
      <c r="ENG742" s="37"/>
      <c r="ENH742" s="37"/>
      <c r="ENI742" s="37"/>
      <c r="ENJ742" s="37"/>
      <c r="ENK742" s="37"/>
      <c r="ENL742" s="37"/>
      <c r="ENM742" s="37"/>
      <c r="ENN742" s="37"/>
      <c r="ENO742" s="37"/>
      <c r="ENP742" s="37"/>
      <c r="ENQ742" s="37"/>
      <c r="ENR742" s="37"/>
      <c r="ENS742" s="37"/>
      <c r="ENT742" s="37"/>
      <c r="ENU742" s="37"/>
      <c r="ENV742" s="37"/>
      <c r="ENW742" s="37"/>
      <c r="ENX742" s="37"/>
      <c r="ENY742" s="37"/>
      <c r="ENZ742" s="37"/>
      <c r="EOA742" s="37"/>
      <c r="EOB742" s="37"/>
      <c r="EOC742" s="37"/>
      <c r="EOD742" s="37"/>
      <c r="EOE742" s="37"/>
      <c r="EOF742" s="37"/>
      <c r="EOG742" s="37"/>
      <c r="EOH742" s="37"/>
      <c r="EOI742" s="37"/>
      <c r="EOJ742" s="37"/>
      <c r="EOK742" s="37"/>
      <c r="EOL742" s="37"/>
      <c r="EOM742" s="37"/>
      <c r="EON742" s="37"/>
      <c r="EOO742" s="37"/>
      <c r="EOP742" s="37"/>
      <c r="EOQ742" s="37"/>
      <c r="EOR742" s="37"/>
      <c r="EOS742" s="37"/>
      <c r="EOT742" s="37"/>
      <c r="EOU742" s="37"/>
      <c r="EOV742" s="37"/>
      <c r="EOW742" s="37"/>
      <c r="EOX742" s="37"/>
      <c r="EOY742" s="37"/>
      <c r="EOZ742" s="37"/>
      <c r="EPA742" s="37"/>
      <c r="EPB742" s="37"/>
      <c r="EPC742" s="37"/>
      <c r="EPD742" s="37"/>
      <c r="EPE742" s="37"/>
      <c r="EPF742" s="37"/>
      <c r="EPG742" s="37"/>
      <c r="EPH742" s="37"/>
      <c r="EPI742" s="37"/>
      <c r="EPJ742" s="37"/>
      <c r="EPK742" s="37"/>
      <c r="EPL742" s="37"/>
      <c r="EPM742" s="37"/>
      <c r="EPN742" s="37"/>
      <c r="EPO742" s="37"/>
      <c r="EPP742" s="37"/>
      <c r="EPQ742" s="37"/>
      <c r="EPR742" s="37"/>
      <c r="EPS742" s="37"/>
      <c r="EPT742" s="37"/>
      <c r="EPU742" s="37"/>
      <c r="EPV742" s="37"/>
      <c r="EPW742" s="37"/>
      <c r="EPX742" s="37"/>
      <c r="EPY742" s="37"/>
      <c r="EPZ742" s="37"/>
      <c r="EQA742" s="37"/>
      <c r="EQB742" s="37"/>
      <c r="EQC742" s="37"/>
      <c r="EQD742" s="37"/>
      <c r="EQE742" s="37"/>
      <c r="EQF742" s="37"/>
      <c r="EQG742" s="37"/>
      <c r="EQH742" s="37"/>
      <c r="EQI742" s="37"/>
      <c r="EQJ742" s="37"/>
      <c r="EQK742" s="37"/>
      <c r="EQL742" s="37"/>
      <c r="EQM742" s="37"/>
      <c r="EQN742" s="37"/>
      <c r="EQO742" s="37"/>
      <c r="EQP742" s="37"/>
      <c r="EQQ742" s="37"/>
      <c r="EQR742" s="37"/>
      <c r="EQS742" s="37"/>
      <c r="EQT742" s="37"/>
      <c r="EQU742" s="37"/>
      <c r="EQV742" s="37"/>
      <c r="EQW742" s="37"/>
      <c r="EQX742" s="37"/>
      <c r="EQY742" s="37"/>
      <c r="EQZ742" s="37"/>
      <c r="ERA742" s="37"/>
      <c r="ERB742" s="37"/>
      <c r="ERC742" s="37"/>
      <c r="ERD742" s="37"/>
      <c r="ERE742" s="37"/>
      <c r="ERF742" s="37"/>
      <c r="ERG742" s="37"/>
      <c r="ERH742" s="37"/>
      <c r="ERI742" s="37"/>
      <c r="ERJ742" s="37"/>
      <c r="ERK742" s="37"/>
      <c r="ERL742" s="37"/>
      <c r="ERM742" s="37"/>
      <c r="ERN742" s="37"/>
      <c r="ERO742" s="37"/>
      <c r="ERP742" s="37"/>
      <c r="ERQ742" s="37"/>
      <c r="ERR742" s="37"/>
      <c r="ERS742" s="37"/>
      <c r="ERT742" s="37"/>
      <c r="ERU742" s="37"/>
      <c r="ERV742" s="37"/>
      <c r="ERW742" s="37"/>
      <c r="ERX742" s="37"/>
      <c r="ERY742" s="37"/>
      <c r="ERZ742" s="37"/>
      <c r="ESA742" s="37"/>
      <c r="ESB742" s="37"/>
      <c r="ESC742" s="37"/>
      <c r="ESD742" s="37"/>
      <c r="ESE742" s="37"/>
      <c r="ESF742" s="37"/>
      <c r="ESG742" s="37"/>
      <c r="ESH742" s="37"/>
      <c r="ESI742" s="37"/>
      <c r="ESJ742" s="37"/>
      <c r="ESK742" s="37"/>
      <c r="ESL742" s="37"/>
      <c r="ESM742" s="37"/>
      <c r="ESN742" s="37"/>
      <c r="ESO742" s="37"/>
      <c r="ESP742" s="37"/>
      <c r="ESQ742" s="37"/>
      <c r="ESR742" s="37"/>
      <c r="ESS742" s="37"/>
      <c r="EST742" s="37"/>
      <c r="ESU742" s="37"/>
      <c r="ESV742" s="37"/>
      <c r="ESW742" s="37"/>
      <c r="ESX742" s="37"/>
      <c r="ESY742" s="37"/>
      <c r="ESZ742" s="37"/>
      <c r="ETA742" s="37"/>
      <c r="ETB742" s="37"/>
      <c r="ETC742" s="37"/>
      <c r="ETD742" s="37"/>
      <c r="ETE742" s="37"/>
      <c r="ETF742" s="37"/>
      <c r="ETG742" s="37"/>
      <c r="ETH742" s="37"/>
      <c r="ETI742" s="37"/>
      <c r="ETJ742" s="37"/>
      <c r="ETK742" s="37"/>
      <c r="ETL742" s="37"/>
      <c r="ETM742" s="37"/>
      <c r="ETN742" s="37"/>
      <c r="ETO742" s="37"/>
      <c r="ETP742" s="37"/>
      <c r="ETQ742" s="37"/>
      <c r="ETR742" s="37"/>
      <c r="ETS742" s="37"/>
      <c r="ETT742" s="37"/>
      <c r="ETU742" s="37"/>
      <c r="ETV742" s="37"/>
      <c r="ETW742" s="37"/>
      <c r="ETX742" s="37"/>
      <c r="ETY742" s="37"/>
      <c r="ETZ742" s="37"/>
      <c r="EUA742" s="37"/>
      <c r="EUB742" s="37"/>
      <c r="EUC742" s="37"/>
      <c r="EUD742" s="37"/>
      <c r="EUE742" s="37"/>
      <c r="EUF742" s="37"/>
      <c r="EUG742" s="37"/>
      <c r="EUH742" s="37"/>
      <c r="EUI742" s="37"/>
      <c r="EUJ742" s="37"/>
      <c r="EUK742" s="37"/>
      <c r="EUL742" s="37"/>
      <c r="EUM742" s="37"/>
      <c r="EUN742" s="37"/>
      <c r="EUO742" s="37"/>
      <c r="EUP742" s="37"/>
      <c r="EUQ742" s="37"/>
      <c r="EUR742" s="37"/>
      <c r="EUS742" s="37"/>
      <c r="EUT742" s="37"/>
      <c r="EUU742" s="37"/>
      <c r="EUV742" s="37"/>
      <c r="EUW742" s="37"/>
      <c r="EUX742" s="37"/>
      <c r="EUY742" s="37"/>
      <c r="EUZ742" s="37"/>
      <c r="EVA742" s="37"/>
      <c r="EVB742" s="37"/>
      <c r="EVC742" s="37"/>
      <c r="EVD742" s="37"/>
      <c r="EVE742" s="37"/>
      <c r="EVF742" s="37"/>
      <c r="EVG742" s="37"/>
      <c r="EVH742" s="37"/>
      <c r="EVI742" s="37"/>
      <c r="EVJ742" s="37"/>
      <c r="EVK742" s="37"/>
      <c r="EVL742" s="37"/>
      <c r="EVM742" s="37"/>
      <c r="EVN742" s="37"/>
      <c r="EVO742" s="37"/>
      <c r="EVP742" s="37"/>
      <c r="EVQ742" s="37"/>
      <c r="EVR742" s="37"/>
      <c r="EVS742" s="37"/>
      <c r="EVT742" s="37"/>
      <c r="EVU742" s="37"/>
      <c r="EVV742" s="37"/>
      <c r="EVW742" s="37"/>
      <c r="EVX742" s="37"/>
      <c r="EVY742" s="37"/>
      <c r="EVZ742" s="37"/>
      <c r="EWA742" s="37"/>
      <c r="EWB742" s="37"/>
      <c r="EWC742" s="37"/>
      <c r="EWD742" s="37"/>
      <c r="EWE742" s="37"/>
      <c r="EWF742" s="37"/>
      <c r="EWG742" s="37"/>
      <c r="EWH742" s="37"/>
      <c r="EWI742" s="37"/>
      <c r="EWJ742" s="37"/>
      <c r="EWK742" s="37"/>
      <c r="EWL742" s="37"/>
      <c r="EWM742" s="37"/>
      <c r="EWN742" s="37"/>
      <c r="EWO742" s="37"/>
      <c r="EWP742" s="37"/>
      <c r="EWQ742" s="37"/>
      <c r="EWR742" s="37"/>
      <c r="EWS742" s="37"/>
      <c r="EWT742" s="37"/>
      <c r="EWU742" s="37"/>
      <c r="EWV742" s="37"/>
      <c r="EWW742" s="37"/>
      <c r="EWX742" s="37"/>
      <c r="EWY742" s="37"/>
      <c r="EWZ742" s="37"/>
      <c r="EXA742" s="37"/>
      <c r="EXB742" s="37"/>
      <c r="EXC742" s="37"/>
      <c r="EXD742" s="37"/>
      <c r="EXE742" s="37"/>
      <c r="EXF742" s="37"/>
      <c r="EXG742" s="37"/>
      <c r="EXH742" s="37"/>
      <c r="EXI742" s="37"/>
      <c r="EXJ742" s="37"/>
      <c r="EXK742" s="37"/>
      <c r="EXL742" s="37"/>
      <c r="EXM742" s="37"/>
      <c r="EXN742" s="37"/>
      <c r="EXO742" s="37"/>
      <c r="EXP742" s="37"/>
      <c r="EXQ742" s="37"/>
      <c r="EXR742" s="37"/>
      <c r="EXS742" s="37"/>
      <c r="EXT742" s="37"/>
      <c r="EXU742" s="37"/>
      <c r="EXV742" s="37"/>
      <c r="EXW742" s="37"/>
      <c r="EXX742" s="37"/>
      <c r="EXY742" s="37"/>
      <c r="EXZ742" s="37"/>
      <c r="EYA742" s="37"/>
      <c r="EYB742" s="37"/>
      <c r="EYC742" s="37"/>
      <c r="EYD742" s="37"/>
      <c r="EYE742" s="37"/>
      <c r="EYF742" s="37"/>
      <c r="EYG742" s="37"/>
      <c r="EYH742" s="37"/>
      <c r="EYI742" s="37"/>
      <c r="EYJ742" s="37"/>
      <c r="EYK742" s="37"/>
      <c r="EYL742" s="37"/>
      <c r="EYM742" s="37"/>
      <c r="EYN742" s="37"/>
      <c r="EYO742" s="37"/>
      <c r="EYP742" s="37"/>
      <c r="EYQ742" s="37"/>
      <c r="EYR742" s="37"/>
      <c r="EYS742" s="37"/>
      <c r="EYT742" s="37"/>
      <c r="EYU742" s="37"/>
      <c r="EYV742" s="37"/>
      <c r="EYW742" s="37"/>
      <c r="EYX742" s="37"/>
      <c r="EYY742" s="37"/>
      <c r="EYZ742" s="37"/>
      <c r="EZA742" s="37"/>
      <c r="EZB742" s="37"/>
      <c r="EZC742" s="37"/>
      <c r="EZD742" s="37"/>
      <c r="EZE742" s="37"/>
      <c r="EZF742" s="37"/>
      <c r="EZG742" s="37"/>
      <c r="EZH742" s="37"/>
      <c r="EZI742" s="37"/>
      <c r="EZJ742" s="37"/>
      <c r="EZK742" s="37"/>
      <c r="EZL742" s="37"/>
      <c r="EZM742" s="37"/>
      <c r="EZN742" s="37"/>
      <c r="EZO742" s="37"/>
      <c r="EZP742" s="37"/>
      <c r="EZQ742" s="37"/>
      <c r="EZR742" s="37"/>
      <c r="EZS742" s="37"/>
      <c r="EZT742" s="37"/>
      <c r="EZU742" s="37"/>
      <c r="EZV742" s="37"/>
      <c r="EZW742" s="37"/>
      <c r="EZX742" s="37"/>
      <c r="EZY742" s="37"/>
      <c r="EZZ742" s="37"/>
      <c r="FAA742" s="37"/>
      <c r="FAB742" s="37"/>
      <c r="FAC742" s="37"/>
      <c r="FAD742" s="37"/>
      <c r="FAE742" s="37"/>
      <c r="FAF742" s="37"/>
      <c r="FAG742" s="37"/>
      <c r="FAH742" s="37"/>
      <c r="FAI742" s="37"/>
      <c r="FAJ742" s="37"/>
      <c r="FAK742" s="37"/>
      <c r="FAL742" s="37"/>
      <c r="FAM742" s="37"/>
      <c r="FAN742" s="37"/>
      <c r="FAO742" s="37"/>
      <c r="FAP742" s="37"/>
      <c r="FAQ742" s="37"/>
      <c r="FAR742" s="37"/>
      <c r="FAS742" s="37"/>
      <c r="FAT742" s="37"/>
      <c r="FAU742" s="37"/>
      <c r="FAV742" s="37"/>
      <c r="FAW742" s="37"/>
      <c r="FAX742" s="37"/>
      <c r="FAY742" s="37"/>
      <c r="FAZ742" s="37"/>
      <c r="FBA742" s="37"/>
      <c r="FBB742" s="37"/>
      <c r="FBC742" s="37"/>
      <c r="FBD742" s="37"/>
      <c r="FBE742" s="37"/>
      <c r="FBF742" s="37"/>
      <c r="FBG742" s="37"/>
      <c r="FBH742" s="37"/>
      <c r="FBI742" s="37"/>
      <c r="FBJ742" s="37"/>
      <c r="FBK742" s="37"/>
      <c r="FBL742" s="37"/>
      <c r="FBM742" s="37"/>
      <c r="FBN742" s="37"/>
      <c r="FBO742" s="37"/>
      <c r="FBP742" s="37"/>
      <c r="FBQ742" s="37"/>
      <c r="FBR742" s="37"/>
      <c r="FBS742" s="37"/>
      <c r="FBT742" s="37"/>
      <c r="FBU742" s="37"/>
      <c r="FBV742" s="37"/>
      <c r="FBW742" s="37"/>
      <c r="FBX742" s="37"/>
      <c r="FBY742" s="37"/>
      <c r="FBZ742" s="37"/>
      <c r="FCA742" s="37"/>
      <c r="FCB742" s="37"/>
      <c r="FCC742" s="37"/>
      <c r="FCD742" s="37"/>
      <c r="FCE742" s="37"/>
      <c r="FCF742" s="37"/>
      <c r="FCG742" s="37"/>
      <c r="FCH742" s="37"/>
      <c r="FCI742" s="37"/>
      <c r="FCJ742" s="37"/>
      <c r="FCK742" s="37"/>
      <c r="FCL742" s="37"/>
      <c r="FCM742" s="37"/>
      <c r="FCN742" s="37"/>
      <c r="FCO742" s="37"/>
      <c r="FCP742" s="37"/>
      <c r="FCQ742" s="37"/>
      <c r="FCR742" s="37"/>
      <c r="FCS742" s="37"/>
      <c r="FCT742" s="37"/>
      <c r="FCU742" s="37"/>
      <c r="FCV742" s="37"/>
      <c r="FCW742" s="37"/>
      <c r="FCX742" s="37"/>
      <c r="FCY742" s="37"/>
      <c r="FCZ742" s="37"/>
      <c r="FDA742" s="37"/>
      <c r="FDB742" s="37"/>
      <c r="FDC742" s="37"/>
      <c r="FDD742" s="37"/>
      <c r="FDE742" s="37"/>
      <c r="FDF742" s="37"/>
      <c r="FDG742" s="37"/>
      <c r="FDH742" s="37"/>
      <c r="FDI742" s="37"/>
      <c r="FDJ742" s="37"/>
      <c r="FDK742" s="37"/>
      <c r="FDL742" s="37"/>
      <c r="FDM742" s="37"/>
      <c r="FDN742" s="37"/>
      <c r="FDO742" s="37"/>
      <c r="FDP742" s="37"/>
      <c r="FDQ742" s="37"/>
      <c r="FDR742" s="37"/>
      <c r="FDS742" s="37"/>
      <c r="FDT742" s="37"/>
      <c r="FDU742" s="37"/>
      <c r="FDV742" s="37"/>
      <c r="FDW742" s="37"/>
      <c r="FDX742" s="37"/>
      <c r="FDY742" s="37"/>
      <c r="FDZ742" s="37"/>
      <c r="FEA742" s="37"/>
      <c r="FEB742" s="37"/>
      <c r="FEC742" s="37"/>
      <c r="FED742" s="37"/>
      <c r="FEE742" s="37"/>
      <c r="FEF742" s="37"/>
      <c r="FEG742" s="37"/>
      <c r="FEH742" s="37"/>
      <c r="FEI742" s="37"/>
      <c r="FEJ742" s="37"/>
      <c r="FEK742" s="37"/>
      <c r="FEL742" s="37"/>
      <c r="FEM742" s="37"/>
      <c r="FEN742" s="37"/>
      <c r="FEO742" s="37"/>
      <c r="FEP742" s="37"/>
      <c r="FEQ742" s="37"/>
      <c r="FER742" s="37"/>
      <c r="FES742" s="37"/>
      <c r="FET742" s="37"/>
      <c r="FEU742" s="37"/>
      <c r="FEV742" s="37"/>
      <c r="FEW742" s="37"/>
      <c r="FEX742" s="37"/>
      <c r="FEY742" s="37"/>
      <c r="FEZ742" s="37"/>
      <c r="FFA742" s="37"/>
      <c r="FFB742" s="37"/>
      <c r="FFC742" s="37"/>
      <c r="FFD742" s="37"/>
      <c r="FFE742" s="37"/>
      <c r="FFF742" s="37"/>
      <c r="FFG742" s="37"/>
      <c r="FFH742" s="37"/>
      <c r="FFI742" s="37"/>
      <c r="FFJ742" s="37"/>
      <c r="FFK742" s="37"/>
      <c r="FFL742" s="37"/>
      <c r="FFM742" s="37"/>
      <c r="FFN742" s="37"/>
      <c r="FFO742" s="37"/>
      <c r="FFP742" s="37"/>
      <c r="FFQ742" s="37"/>
      <c r="FFR742" s="37"/>
      <c r="FFS742" s="37"/>
      <c r="FFT742" s="37"/>
      <c r="FFU742" s="37"/>
      <c r="FFV742" s="37"/>
      <c r="FFW742" s="37"/>
      <c r="FFX742" s="37"/>
      <c r="FFY742" s="37"/>
      <c r="FFZ742" s="37"/>
      <c r="FGA742" s="37"/>
      <c r="FGB742" s="37"/>
      <c r="FGC742" s="37"/>
      <c r="FGD742" s="37"/>
      <c r="FGE742" s="37"/>
      <c r="FGF742" s="37"/>
      <c r="FGG742" s="37"/>
      <c r="FGH742" s="37"/>
      <c r="FGI742" s="37"/>
      <c r="FGJ742" s="37"/>
      <c r="FGK742" s="37"/>
      <c r="FGL742" s="37"/>
      <c r="FGM742" s="37"/>
      <c r="FGN742" s="37"/>
      <c r="FGO742" s="37"/>
      <c r="FGP742" s="37"/>
      <c r="FGQ742" s="37"/>
      <c r="FGR742" s="37"/>
      <c r="FGS742" s="37"/>
      <c r="FGT742" s="37"/>
      <c r="FGU742" s="37"/>
      <c r="FGV742" s="37"/>
      <c r="FGW742" s="37"/>
      <c r="FGX742" s="37"/>
      <c r="FGY742" s="37"/>
      <c r="FGZ742" s="37"/>
      <c r="FHA742" s="37"/>
      <c r="FHB742" s="37"/>
      <c r="FHC742" s="37"/>
      <c r="FHD742" s="37"/>
      <c r="FHE742" s="37"/>
      <c r="FHF742" s="37"/>
      <c r="FHG742" s="37"/>
      <c r="FHH742" s="37"/>
      <c r="FHI742" s="37"/>
      <c r="FHJ742" s="37"/>
      <c r="FHK742" s="37"/>
      <c r="FHL742" s="37"/>
      <c r="FHM742" s="37"/>
      <c r="FHN742" s="37"/>
      <c r="FHO742" s="37"/>
      <c r="FHP742" s="37"/>
      <c r="FHQ742" s="37"/>
      <c r="FHR742" s="37"/>
      <c r="FHS742" s="37"/>
      <c r="FHT742" s="37"/>
      <c r="FHU742" s="37"/>
      <c r="FHV742" s="37"/>
      <c r="FHW742" s="37"/>
      <c r="FHX742" s="37"/>
      <c r="FHY742" s="37"/>
      <c r="FHZ742" s="37"/>
      <c r="FIA742" s="37"/>
      <c r="FIB742" s="37"/>
      <c r="FIC742" s="37"/>
      <c r="FID742" s="37"/>
      <c r="FIE742" s="37"/>
      <c r="FIF742" s="37"/>
      <c r="FIG742" s="37"/>
      <c r="FIH742" s="37"/>
      <c r="FII742" s="37"/>
      <c r="FIJ742" s="37"/>
      <c r="FIK742" s="37"/>
      <c r="FIL742" s="37"/>
      <c r="FIM742" s="37"/>
      <c r="FIN742" s="37"/>
      <c r="FIO742" s="37"/>
      <c r="FIP742" s="37"/>
      <c r="FIQ742" s="37"/>
      <c r="FIR742" s="37"/>
      <c r="FIS742" s="37"/>
      <c r="FIT742" s="37"/>
      <c r="FIU742" s="37"/>
      <c r="FIV742" s="37"/>
      <c r="FIW742" s="37"/>
      <c r="FIX742" s="37"/>
      <c r="FIY742" s="37"/>
      <c r="FIZ742" s="37"/>
      <c r="FJA742" s="37"/>
      <c r="FJB742" s="37"/>
      <c r="FJC742" s="37"/>
      <c r="FJD742" s="37"/>
      <c r="FJE742" s="37"/>
      <c r="FJF742" s="37"/>
      <c r="FJG742" s="37"/>
      <c r="FJH742" s="37"/>
      <c r="FJI742" s="37"/>
      <c r="FJJ742" s="37"/>
      <c r="FJK742" s="37"/>
      <c r="FJL742" s="37"/>
      <c r="FJM742" s="37"/>
      <c r="FJN742" s="37"/>
      <c r="FJO742" s="37"/>
      <c r="FJP742" s="37"/>
      <c r="FJQ742" s="37"/>
      <c r="FJR742" s="37"/>
      <c r="FJS742" s="37"/>
      <c r="FJT742" s="37"/>
      <c r="FJU742" s="37"/>
      <c r="FJV742" s="37"/>
      <c r="FJW742" s="37"/>
      <c r="FJX742" s="37"/>
      <c r="FJY742" s="37"/>
      <c r="FJZ742" s="37"/>
      <c r="FKA742" s="37"/>
      <c r="FKB742" s="37"/>
      <c r="FKC742" s="37"/>
      <c r="FKD742" s="37"/>
      <c r="FKE742" s="37"/>
      <c r="FKF742" s="37"/>
      <c r="FKG742" s="37"/>
      <c r="FKH742" s="37"/>
      <c r="FKI742" s="37"/>
      <c r="FKJ742" s="37"/>
      <c r="FKK742" s="37"/>
      <c r="FKL742" s="37"/>
      <c r="FKM742" s="37"/>
      <c r="FKN742" s="37"/>
      <c r="FKO742" s="37"/>
      <c r="FKP742" s="37"/>
      <c r="FKQ742" s="37"/>
      <c r="FKR742" s="37"/>
      <c r="FKS742" s="37"/>
      <c r="FKT742" s="37"/>
      <c r="FKU742" s="37"/>
      <c r="FKV742" s="37"/>
      <c r="FKW742" s="37"/>
      <c r="FKX742" s="37"/>
      <c r="FKY742" s="37"/>
      <c r="FKZ742" s="37"/>
      <c r="FLA742" s="37"/>
      <c r="FLB742" s="37"/>
      <c r="FLC742" s="37"/>
      <c r="FLD742" s="37"/>
      <c r="FLE742" s="37"/>
      <c r="FLF742" s="37"/>
      <c r="FLG742" s="37"/>
      <c r="FLH742" s="37"/>
      <c r="FLI742" s="37"/>
      <c r="FLJ742" s="37"/>
      <c r="FLK742" s="37"/>
      <c r="FLL742" s="37"/>
      <c r="FLM742" s="37"/>
      <c r="FLN742" s="37"/>
      <c r="FLO742" s="37"/>
      <c r="FLP742" s="37"/>
      <c r="FLQ742" s="37"/>
      <c r="FLR742" s="37"/>
      <c r="FLS742" s="37"/>
      <c r="FLT742" s="37"/>
      <c r="FLU742" s="37"/>
      <c r="FLV742" s="37"/>
      <c r="FLW742" s="37"/>
      <c r="FLX742" s="37"/>
      <c r="FLY742" s="37"/>
      <c r="FLZ742" s="37"/>
      <c r="FMA742" s="37"/>
      <c r="FMB742" s="37"/>
      <c r="FMC742" s="37"/>
      <c r="FMD742" s="37"/>
      <c r="FME742" s="37"/>
      <c r="FMF742" s="37"/>
      <c r="FMG742" s="37"/>
      <c r="FMH742" s="37"/>
      <c r="FMI742" s="37"/>
      <c r="FMJ742" s="37"/>
      <c r="FMK742" s="37"/>
      <c r="FML742" s="37"/>
      <c r="FMM742" s="37"/>
      <c r="FMN742" s="37"/>
      <c r="FMO742" s="37"/>
      <c r="FMP742" s="37"/>
      <c r="FMQ742" s="37"/>
      <c r="FMR742" s="37"/>
      <c r="FMS742" s="37"/>
      <c r="FMT742" s="37"/>
      <c r="FMU742" s="37"/>
      <c r="FMV742" s="37"/>
      <c r="FMW742" s="37"/>
      <c r="FMX742" s="37"/>
      <c r="FMY742" s="37"/>
      <c r="FMZ742" s="37"/>
      <c r="FNA742" s="37"/>
      <c r="FNB742" s="37"/>
      <c r="FNC742" s="37"/>
      <c r="FND742" s="37"/>
      <c r="FNE742" s="37"/>
      <c r="FNF742" s="37"/>
      <c r="FNG742" s="37"/>
      <c r="FNH742" s="37"/>
      <c r="FNI742" s="37"/>
      <c r="FNJ742" s="37"/>
      <c r="FNK742" s="37"/>
      <c r="FNL742" s="37"/>
      <c r="FNM742" s="37"/>
      <c r="FNN742" s="37"/>
      <c r="FNO742" s="37"/>
      <c r="FNP742" s="37"/>
      <c r="FNQ742" s="37"/>
      <c r="FNR742" s="37"/>
      <c r="FNS742" s="37"/>
      <c r="FNT742" s="37"/>
      <c r="FNU742" s="37"/>
      <c r="FNV742" s="37"/>
      <c r="FNW742" s="37"/>
      <c r="FNX742" s="37"/>
      <c r="FNY742" s="37"/>
      <c r="FNZ742" s="37"/>
      <c r="FOA742" s="37"/>
      <c r="FOB742" s="37"/>
      <c r="FOC742" s="37"/>
      <c r="FOD742" s="37"/>
      <c r="FOE742" s="37"/>
      <c r="FOF742" s="37"/>
      <c r="FOG742" s="37"/>
      <c r="FOH742" s="37"/>
      <c r="FOI742" s="37"/>
      <c r="FOJ742" s="37"/>
      <c r="FOK742" s="37"/>
      <c r="FOL742" s="37"/>
      <c r="FOM742" s="37"/>
      <c r="FON742" s="37"/>
      <c r="FOO742" s="37"/>
      <c r="FOP742" s="37"/>
      <c r="FOQ742" s="37"/>
      <c r="FOR742" s="37"/>
      <c r="FOS742" s="37"/>
      <c r="FOT742" s="37"/>
      <c r="FOU742" s="37"/>
      <c r="FOV742" s="37"/>
      <c r="FOW742" s="37"/>
      <c r="FOX742" s="37"/>
      <c r="FOY742" s="37"/>
      <c r="FOZ742" s="37"/>
      <c r="FPA742" s="37"/>
      <c r="FPB742" s="37"/>
      <c r="FPC742" s="37"/>
      <c r="FPD742" s="37"/>
      <c r="FPE742" s="37"/>
      <c r="FPF742" s="37"/>
      <c r="FPG742" s="37"/>
      <c r="FPH742" s="37"/>
      <c r="FPI742" s="37"/>
      <c r="FPJ742" s="37"/>
      <c r="FPK742" s="37"/>
      <c r="FPL742" s="37"/>
      <c r="FPM742" s="37"/>
      <c r="FPN742" s="37"/>
      <c r="FPO742" s="37"/>
      <c r="FPP742" s="37"/>
      <c r="FPQ742" s="37"/>
      <c r="FPR742" s="37"/>
      <c r="FPS742" s="37"/>
      <c r="FPT742" s="37"/>
      <c r="FPU742" s="37"/>
      <c r="FPV742" s="37"/>
      <c r="FPW742" s="37"/>
      <c r="FPX742" s="37"/>
      <c r="FPY742" s="37"/>
      <c r="FPZ742" s="37"/>
      <c r="FQA742" s="37"/>
      <c r="FQB742" s="37"/>
      <c r="FQC742" s="37"/>
      <c r="FQD742" s="37"/>
      <c r="FQE742" s="37"/>
      <c r="FQF742" s="37"/>
      <c r="FQG742" s="37"/>
      <c r="FQH742" s="37"/>
      <c r="FQI742" s="37"/>
      <c r="FQJ742" s="37"/>
      <c r="FQK742" s="37"/>
      <c r="FQL742" s="37"/>
      <c r="FQM742" s="37"/>
      <c r="FQN742" s="37"/>
      <c r="FQO742" s="37"/>
      <c r="FQP742" s="37"/>
      <c r="FQQ742" s="37"/>
      <c r="FQR742" s="37"/>
      <c r="FQS742" s="37"/>
      <c r="FQT742" s="37"/>
      <c r="FQU742" s="37"/>
      <c r="FQV742" s="37"/>
      <c r="FQW742" s="37"/>
      <c r="FQX742" s="37"/>
      <c r="FQY742" s="37"/>
      <c r="FQZ742" s="37"/>
      <c r="FRA742" s="37"/>
      <c r="FRB742" s="37"/>
      <c r="FRC742" s="37"/>
      <c r="FRD742" s="37"/>
      <c r="FRE742" s="37"/>
      <c r="FRF742" s="37"/>
      <c r="FRG742" s="37"/>
      <c r="FRH742" s="37"/>
      <c r="FRI742" s="37"/>
      <c r="FRJ742" s="37"/>
      <c r="FRK742" s="37"/>
      <c r="FRL742" s="37"/>
      <c r="FRM742" s="37"/>
      <c r="FRN742" s="37"/>
      <c r="FRO742" s="37"/>
      <c r="FRP742" s="37"/>
      <c r="FRQ742" s="37"/>
      <c r="FRR742" s="37"/>
      <c r="FRS742" s="37"/>
      <c r="FRT742" s="37"/>
      <c r="FRU742" s="37"/>
      <c r="FRV742" s="37"/>
      <c r="FRW742" s="37"/>
      <c r="FRX742" s="37"/>
      <c r="FRY742" s="37"/>
      <c r="FRZ742" s="37"/>
      <c r="FSA742" s="37"/>
      <c r="FSB742" s="37"/>
      <c r="FSC742" s="37"/>
      <c r="FSD742" s="37"/>
      <c r="FSE742" s="37"/>
      <c r="FSF742" s="37"/>
      <c r="FSG742" s="37"/>
      <c r="FSH742" s="37"/>
      <c r="FSI742" s="37"/>
      <c r="FSJ742" s="37"/>
      <c r="FSK742" s="37"/>
      <c r="FSL742" s="37"/>
      <c r="FSM742" s="37"/>
      <c r="FSN742" s="37"/>
      <c r="FSO742" s="37"/>
      <c r="FSP742" s="37"/>
      <c r="FSQ742" s="37"/>
      <c r="FSR742" s="37"/>
      <c r="FSS742" s="37"/>
      <c r="FST742" s="37"/>
      <c r="FSU742" s="37"/>
      <c r="FSV742" s="37"/>
      <c r="FSW742" s="37"/>
      <c r="FSX742" s="37"/>
      <c r="FSY742" s="37"/>
      <c r="FSZ742" s="37"/>
      <c r="FTA742" s="37"/>
      <c r="FTB742" s="37"/>
      <c r="FTC742" s="37"/>
      <c r="FTD742" s="37"/>
      <c r="FTE742" s="37"/>
      <c r="FTF742" s="37"/>
      <c r="FTG742" s="37"/>
      <c r="FTH742" s="37"/>
      <c r="FTI742" s="37"/>
      <c r="FTJ742" s="37"/>
      <c r="FTK742" s="37"/>
      <c r="FTL742" s="37"/>
      <c r="FTM742" s="37"/>
      <c r="FTN742" s="37"/>
      <c r="FTO742" s="37"/>
      <c r="FTP742" s="37"/>
      <c r="FTQ742" s="37"/>
      <c r="FTR742" s="37"/>
      <c r="FTS742" s="37"/>
      <c r="FTT742" s="37"/>
      <c r="FTU742" s="37"/>
      <c r="FTV742" s="37"/>
      <c r="FTW742" s="37"/>
      <c r="FTX742" s="37"/>
      <c r="FTY742" s="37"/>
      <c r="FTZ742" s="37"/>
      <c r="FUA742" s="37"/>
      <c r="FUB742" s="37"/>
      <c r="FUC742" s="37"/>
      <c r="FUD742" s="37"/>
      <c r="FUE742" s="37"/>
      <c r="FUF742" s="37"/>
      <c r="FUG742" s="37"/>
      <c r="FUH742" s="37"/>
      <c r="FUI742" s="37"/>
      <c r="FUJ742" s="37"/>
      <c r="FUK742" s="37"/>
      <c r="FUL742" s="37"/>
      <c r="FUM742" s="37"/>
      <c r="FUN742" s="37"/>
      <c r="FUO742" s="37"/>
      <c r="FUP742" s="37"/>
      <c r="FUQ742" s="37"/>
      <c r="FUR742" s="37"/>
      <c r="FUS742" s="37"/>
      <c r="FUT742" s="37"/>
      <c r="FUU742" s="37"/>
      <c r="FUV742" s="37"/>
      <c r="FUW742" s="37"/>
      <c r="FUX742" s="37"/>
      <c r="FUY742" s="37"/>
      <c r="FUZ742" s="37"/>
      <c r="FVA742" s="37"/>
      <c r="FVB742" s="37"/>
      <c r="FVC742" s="37"/>
      <c r="FVD742" s="37"/>
      <c r="FVE742" s="37"/>
      <c r="FVF742" s="37"/>
      <c r="FVG742" s="37"/>
      <c r="FVH742" s="37"/>
      <c r="FVI742" s="37"/>
      <c r="FVJ742" s="37"/>
      <c r="FVK742" s="37"/>
      <c r="FVL742" s="37"/>
      <c r="FVM742" s="37"/>
      <c r="FVN742" s="37"/>
      <c r="FVO742" s="37"/>
      <c r="FVP742" s="37"/>
      <c r="FVQ742" s="37"/>
      <c r="FVR742" s="37"/>
      <c r="FVS742" s="37"/>
      <c r="FVT742" s="37"/>
      <c r="FVU742" s="37"/>
      <c r="FVV742" s="37"/>
      <c r="FVW742" s="37"/>
      <c r="FVX742" s="37"/>
      <c r="FVY742" s="37"/>
      <c r="FVZ742" s="37"/>
      <c r="FWA742" s="37"/>
      <c r="FWB742" s="37"/>
      <c r="FWC742" s="37"/>
      <c r="FWD742" s="37"/>
      <c r="FWE742" s="37"/>
      <c r="FWF742" s="37"/>
      <c r="FWG742" s="37"/>
      <c r="FWH742" s="37"/>
      <c r="FWI742" s="37"/>
      <c r="FWJ742" s="37"/>
      <c r="FWK742" s="37"/>
      <c r="FWL742" s="37"/>
      <c r="FWM742" s="37"/>
      <c r="FWN742" s="37"/>
      <c r="FWO742" s="37"/>
      <c r="FWP742" s="37"/>
      <c r="FWQ742" s="37"/>
      <c r="FWR742" s="37"/>
      <c r="FWS742" s="37"/>
      <c r="FWT742" s="37"/>
      <c r="FWU742" s="37"/>
      <c r="FWV742" s="37"/>
      <c r="FWW742" s="37"/>
      <c r="FWX742" s="37"/>
      <c r="FWY742" s="37"/>
      <c r="FWZ742" s="37"/>
      <c r="FXA742" s="37"/>
      <c r="FXB742" s="37"/>
      <c r="FXC742" s="37"/>
      <c r="FXD742" s="37"/>
      <c r="FXE742" s="37"/>
      <c r="FXF742" s="37"/>
      <c r="FXG742" s="37"/>
      <c r="FXH742" s="37"/>
      <c r="FXI742" s="37"/>
      <c r="FXJ742" s="37"/>
      <c r="FXK742" s="37"/>
      <c r="FXL742" s="37"/>
      <c r="FXM742" s="37"/>
      <c r="FXN742" s="37"/>
      <c r="FXO742" s="37"/>
      <c r="FXP742" s="37"/>
      <c r="FXQ742" s="37"/>
      <c r="FXR742" s="37"/>
      <c r="FXS742" s="37"/>
      <c r="FXT742" s="37"/>
      <c r="FXU742" s="37"/>
      <c r="FXV742" s="37"/>
      <c r="FXW742" s="37"/>
      <c r="FXX742" s="37"/>
      <c r="FXY742" s="37"/>
      <c r="FXZ742" s="37"/>
      <c r="FYA742" s="37"/>
      <c r="FYB742" s="37"/>
      <c r="FYC742" s="37"/>
      <c r="FYD742" s="37"/>
      <c r="FYE742" s="37"/>
      <c r="FYF742" s="37"/>
      <c r="FYG742" s="37"/>
      <c r="FYH742" s="37"/>
      <c r="FYI742" s="37"/>
      <c r="FYJ742" s="37"/>
      <c r="FYK742" s="37"/>
      <c r="FYL742" s="37"/>
      <c r="FYM742" s="37"/>
      <c r="FYN742" s="37"/>
      <c r="FYO742" s="37"/>
      <c r="FYP742" s="37"/>
      <c r="FYQ742" s="37"/>
      <c r="FYR742" s="37"/>
      <c r="FYS742" s="37"/>
      <c r="FYT742" s="37"/>
      <c r="FYU742" s="37"/>
      <c r="FYV742" s="37"/>
      <c r="FYW742" s="37"/>
      <c r="FYX742" s="37"/>
      <c r="FYY742" s="37"/>
      <c r="FYZ742" s="37"/>
      <c r="FZA742" s="37"/>
      <c r="FZB742" s="37"/>
      <c r="FZC742" s="37"/>
      <c r="FZD742" s="37"/>
      <c r="FZE742" s="37"/>
      <c r="FZF742" s="37"/>
      <c r="FZG742" s="37"/>
      <c r="FZH742" s="37"/>
      <c r="FZI742" s="37"/>
      <c r="FZJ742" s="37"/>
      <c r="FZK742" s="37"/>
      <c r="FZL742" s="37"/>
      <c r="FZM742" s="37"/>
      <c r="FZN742" s="37"/>
      <c r="FZO742" s="37"/>
      <c r="FZP742" s="37"/>
      <c r="FZQ742" s="37"/>
      <c r="FZR742" s="37"/>
      <c r="FZS742" s="37"/>
      <c r="FZT742" s="37"/>
      <c r="FZU742" s="37"/>
      <c r="FZV742" s="37"/>
      <c r="FZW742" s="37"/>
      <c r="FZX742" s="37"/>
      <c r="FZY742" s="37"/>
      <c r="FZZ742" s="37"/>
      <c r="GAA742" s="37"/>
      <c r="GAB742" s="37"/>
      <c r="GAC742" s="37"/>
      <c r="GAD742" s="37"/>
      <c r="GAE742" s="37"/>
      <c r="GAF742" s="37"/>
      <c r="GAG742" s="37"/>
      <c r="GAH742" s="37"/>
      <c r="GAI742" s="37"/>
      <c r="GAJ742" s="37"/>
      <c r="GAK742" s="37"/>
      <c r="GAL742" s="37"/>
      <c r="GAM742" s="37"/>
      <c r="GAN742" s="37"/>
      <c r="GAO742" s="37"/>
      <c r="GAP742" s="37"/>
      <c r="GAQ742" s="37"/>
      <c r="GAR742" s="37"/>
      <c r="GAS742" s="37"/>
      <c r="GAT742" s="37"/>
      <c r="GAU742" s="37"/>
      <c r="GAV742" s="37"/>
      <c r="GAW742" s="37"/>
      <c r="GAX742" s="37"/>
      <c r="GAY742" s="37"/>
      <c r="GAZ742" s="37"/>
      <c r="GBA742" s="37"/>
      <c r="GBB742" s="37"/>
      <c r="GBC742" s="37"/>
      <c r="GBD742" s="37"/>
      <c r="GBE742" s="37"/>
      <c r="GBF742" s="37"/>
      <c r="GBG742" s="37"/>
      <c r="GBH742" s="37"/>
      <c r="GBI742" s="37"/>
      <c r="GBJ742" s="37"/>
      <c r="GBK742" s="37"/>
      <c r="GBL742" s="37"/>
      <c r="GBM742" s="37"/>
      <c r="GBN742" s="37"/>
      <c r="GBO742" s="37"/>
      <c r="GBP742" s="37"/>
      <c r="GBQ742" s="37"/>
      <c r="GBR742" s="37"/>
      <c r="GBS742" s="37"/>
      <c r="GBT742" s="37"/>
      <c r="GBU742" s="37"/>
      <c r="GBV742" s="37"/>
      <c r="GBW742" s="37"/>
      <c r="GBX742" s="37"/>
      <c r="GBY742" s="37"/>
      <c r="GBZ742" s="37"/>
      <c r="GCA742" s="37"/>
      <c r="GCB742" s="37"/>
      <c r="GCC742" s="37"/>
      <c r="GCD742" s="37"/>
      <c r="GCE742" s="37"/>
      <c r="GCF742" s="37"/>
      <c r="GCG742" s="37"/>
      <c r="GCH742" s="37"/>
      <c r="GCI742" s="37"/>
      <c r="GCJ742" s="37"/>
      <c r="GCK742" s="37"/>
      <c r="GCL742" s="37"/>
      <c r="GCM742" s="37"/>
      <c r="GCN742" s="37"/>
      <c r="GCO742" s="37"/>
      <c r="GCP742" s="37"/>
      <c r="GCQ742" s="37"/>
      <c r="GCR742" s="37"/>
      <c r="GCS742" s="37"/>
      <c r="GCT742" s="37"/>
      <c r="GCU742" s="37"/>
      <c r="GCV742" s="37"/>
      <c r="GCW742" s="37"/>
      <c r="GCX742" s="37"/>
      <c r="GCY742" s="37"/>
      <c r="GCZ742" s="37"/>
      <c r="GDA742" s="37"/>
      <c r="GDB742" s="37"/>
      <c r="GDC742" s="37"/>
      <c r="GDD742" s="37"/>
      <c r="GDE742" s="37"/>
      <c r="GDF742" s="37"/>
      <c r="GDG742" s="37"/>
      <c r="GDH742" s="37"/>
      <c r="GDI742" s="37"/>
      <c r="GDJ742" s="37"/>
      <c r="GDK742" s="37"/>
      <c r="GDL742" s="37"/>
      <c r="GDM742" s="37"/>
      <c r="GDN742" s="37"/>
      <c r="GDO742" s="37"/>
      <c r="GDP742" s="37"/>
      <c r="GDQ742" s="37"/>
      <c r="GDR742" s="37"/>
      <c r="GDS742" s="37"/>
      <c r="GDT742" s="37"/>
      <c r="GDU742" s="37"/>
      <c r="GDV742" s="37"/>
      <c r="GDW742" s="37"/>
      <c r="GDX742" s="37"/>
    </row>
    <row r="743" spans="1:4860" s="38" customFormat="1" x14ac:dyDescent="0.25">
      <c r="A743" s="102">
        <v>737</v>
      </c>
      <c r="B743" s="55" t="s">
        <v>586</v>
      </c>
      <c r="C743" s="55" t="s">
        <v>899</v>
      </c>
      <c r="D743" s="55" t="s">
        <v>338</v>
      </c>
      <c r="E743" s="55" t="s">
        <v>38</v>
      </c>
      <c r="F743" s="56" t="s">
        <v>902</v>
      </c>
      <c r="G743" s="57">
        <v>25000</v>
      </c>
      <c r="H743" s="129">
        <v>0</v>
      </c>
      <c r="I743" s="59">
        <v>25</v>
      </c>
      <c r="J743" s="128">
        <v>717.5</v>
      </c>
      <c r="K743" s="114">
        <f t="shared" si="117"/>
        <v>1774.9999999999998</v>
      </c>
      <c r="L743" s="73">
        <f t="shared" si="118"/>
        <v>275</v>
      </c>
      <c r="M743" s="127">
        <v>760</v>
      </c>
      <c r="N743" s="59">
        <f t="shared" si="119"/>
        <v>1772.5000000000002</v>
      </c>
      <c r="O743" s="59"/>
      <c r="P743" s="59">
        <f t="shared" si="120"/>
        <v>1477.5</v>
      </c>
      <c r="Q743" s="59">
        <f t="shared" si="121"/>
        <v>1502.5</v>
      </c>
      <c r="R743" s="59">
        <f t="shared" si="122"/>
        <v>3822.5</v>
      </c>
      <c r="S743" s="59">
        <f t="shared" si="116"/>
        <v>23497.5</v>
      </c>
      <c r="T743" s="74" t="s">
        <v>44</v>
      </c>
      <c r="U743" s="37"/>
      <c r="V743" s="37"/>
      <c r="W743" s="37"/>
      <c r="X743" s="37"/>
      <c r="Y743" s="37"/>
      <c r="Z743" s="37"/>
      <c r="AA743" s="37"/>
      <c r="AB743" s="37"/>
      <c r="AC743" s="37"/>
      <c r="AD743" s="37"/>
      <c r="AE743" s="37"/>
      <c r="AF743" s="37"/>
      <c r="AG743" s="37"/>
      <c r="AH743" s="37"/>
      <c r="AI743" s="37"/>
      <c r="AJ743" s="37"/>
      <c r="AK743" s="37"/>
      <c r="AL743" s="37"/>
      <c r="AM743" s="37"/>
      <c r="AN743" s="37"/>
      <c r="AO743" s="37"/>
      <c r="AP743" s="37"/>
      <c r="AQ743" s="37"/>
      <c r="AR743" s="37"/>
      <c r="AS743" s="37"/>
      <c r="AT743" s="37"/>
      <c r="AU743" s="37"/>
      <c r="AV743" s="37"/>
      <c r="AW743" s="37"/>
      <c r="AX743" s="37"/>
      <c r="AY743" s="37"/>
      <c r="AZ743" s="37"/>
      <c r="BA743" s="37"/>
      <c r="BB743" s="37"/>
      <c r="BC743" s="37"/>
      <c r="BD743" s="37"/>
      <c r="BE743" s="37"/>
      <c r="BF743" s="37"/>
      <c r="BG743" s="37"/>
      <c r="BH743" s="37"/>
      <c r="BI743" s="37"/>
      <c r="BJ743" s="37"/>
      <c r="BK743" s="37"/>
      <c r="BL743" s="37"/>
      <c r="BM743" s="37"/>
      <c r="BN743" s="37"/>
      <c r="BO743" s="37"/>
      <c r="BP743" s="37"/>
      <c r="BQ743" s="37"/>
      <c r="BR743" s="37"/>
      <c r="BS743" s="37"/>
      <c r="BT743" s="37"/>
      <c r="BU743" s="37"/>
      <c r="BV743" s="37"/>
      <c r="BW743" s="37"/>
      <c r="BX743" s="37"/>
      <c r="BY743" s="37"/>
      <c r="BZ743" s="37"/>
      <c r="CA743" s="37"/>
      <c r="CB743" s="37"/>
      <c r="CC743" s="37"/>
      <c r="CD743" s="37"/>
      <c r="CE743" s="37"/>
      <c r="CF743" s="37"/>
      <c r="CG743" s="37"/>
      <c r="CH743" s="37"/>
      <c r="CI743" s="37"/>
      <c r="CJ743" s="37"/>
      <c r="CK743" s="37"/>
      <c r="CL743" s="37"/>
      <c r="CM743" s="37"/>
      <c r="CN743" s="37"/>
      <c r="CO743" s="37"/>
      <c r="CP743" s="37"/>
      <c r="CQ743" s="37"/>
      <c r="CR743" s="37"/>
      <c r="CS743" s="37"/>
      <c r="CT743" s="37"/>
      <c r="CU743" s="37"/>
      <c r="CV743" s="37"/>
      <c r="CW743" s="37"/>
      <c r="CX743" s="37"/>
      <c r="CY743" s="37"/>
      <c r="CZ743" s="37"/>
      <c r="DA743" s="37"/>
      <c r="DB743" s="37"/>
      <c r="DC743" s="37"/>
      <c r="DD743" s="37"/>
      <c r="DE743" s="37"/>
      <c r="DF743" s="37"/>
      <c r="DG743" s="37"/>
      <c r="DH743" s="37"/>
      <c r="DI743" s="37"/>
      <c r="DJ743" s="37"/>
      <c r="DK743" s="37"/>
      <c r="DL743" s="37"/>
      <c r="DM743" s="37"/>
      <c r="DN743" s="37"/>
      <c r="DO743" s="37"/>
      <c r="DP743" s="37"/>
      <c r="DQ743" s="37"/>
      <c r="DR743" s="37"/>
      <c r="DS743" s="37"/>
      <c r="DT743" s="37"/>
      <c r="DU743" s="37"/>
      <c r="DV743" s="37"/>
      <c r="DW743" s="37"/>
      <c r="DX743" s="37"/>
      <c r="DY743" s="37"/>
      <c r="DZ743" s="37"/>
      <c r="EA743" s="37"/>
      <c r="EB743" s="37"/>
      <c r="EC743" s="37"/>
      <c r="ED743" s="37"/>
      <c r="EE743" s="37"/>
      <c r="EF743" s="37"/>
      <c r="EG743" s="37"/>
      <c r="EH743" s="37"/>
      <c r="EI743" s="37"/>
      <c r="EJ743" s="37"/>
      <c r="EK743" s="37"/>
      <c r="EL743" s="37"/>
      <c r="EM743" s="37"/>
      <c r="EN743" s="37"/>
      <c r="EO743" s="37"/>
      <c r="EP743" s="37"/>
      <c r="EQ743" s="37"/>
      <c r="ER743" s="37"/>
      <c r="ES743" s="37"/>
      <c r="ET743" s="37"/>
      <c r="EU743" s="37"/>
      <c r="EV743" s="37"/>
      <c r="EW743" s="37"/>
      <c r="EX743" s="37"/>
      <c r="EY743" s="37"/>
      <c r="EZ743" s="37"/>
      <c r="FA743" s="37"/>
      <c r="FB743" s="37"/>
      <c r="FC743" s="37"/>
      <c r="FD743" s="37"/>
      <c r="FE743" s="37"/>
      <c r="FF743" s="37"/>
      <c r="FG743" s="37"/>
      <c r="FH743" s="37"/>
      <c r="FI743" s="37"/>
      <c r="FJ743" s="37"/>
      <c r="FK743" s="37"/>
      <c r="FL743" s="37"/>
      <c r="FM743" s="37"/>
      <c r="FN743" s="37"/>
      <c r="FO743" s="37"/>
      <c r="FP743" s="37"/>
      <c r="FQ743" s="37"/>
      <c r="FR743" s="37"/>
      <c r="FS743" s="37"/>
      <c r="FT743" s="37"/>
      <c r="FU743" s="37"/>
      <c r="FV743" s="37"/>
      <c r="FW743" s="37"/>
      <c r="FX743" s="37"/>
      <c r="FY743" s="37"/>
      <c r="FZ743" s="37"/>
      <c r="GA743" s="37"/>
      <c r="GB743" s="37"/>
      <c r="GC743" s="37"/>
      <c r="GD743" s="37"/>
      <c r="GE743" s="37"/>
      <c r="GF743" s="37"/>
      <c r="GG743" s="37"/>
      <c r="GH743" s="37"/>
      <c r="GI743" s="37"/>
      <c r="GJ743" s="37"/>
      <c r="GK743" s="37"/>
      <c r="GL743" s="37"/>
      <c r="GM743" s="37"/>
      <c r="GN743" s="37"/>
      <c r="GO743" s="37"/>
      <c r="GP743" s="37"/>
      <c r="GQ743" s="37"/>
      <c r="GR743" s="37"/>
      <c r="GS743" s="37"/>
      <c r="GT743" s="37"/>
      <c r="GU743" s="37"/>
      <c r="GV743" s="37"/>
      <c r="GW743" s="37"/>
      <c r="GX743" s="37"/>
      <c r="GY743" s="37"/>
      <c r="GZ743" s="37"/>
      <c r="HA743" s="37"/>
      <c r="HB743" s="37"/>
      <c r="HC743" s="37"/>
      <c r="HD743" s="37"/>
      <c r="HE743" s="37"/>
      <c r="HF743" s="37"/>
      <c r="HG743" s="37"/>
      <c r="HH743" s="37"/>
      <c r="HI743" s="37"/>
      <c r="HJ743" s="37"/>
      <c r="HK743" s="37"/>
      <c r="HL743" s="37"/>
      <c r="HM743" s="37"/>
      <c r="HN743" s="37"/>
      <c r="HO743" s="37"/>
      <c r="HP743" s="37"/>
      <c r="HQ743" s="37"/>
      <c r="HR743" s="37"/>
      <c r="HS743" s="37"/>
      <c r="HT743" s="37"/>
      <c r="HU743" s="37"/>
      <c r="HV743" s="37"/>
      <c r="HW743" s="37"/>
      <c r="HX743" s="37"/>
      <c r="HY743" s="37"/>
      <c r="HZ743" s="37"/>
      <c r="IA743" s="37"/>
      <c r="IB743" s="37"/>
      <c r="IC743" s="37"/>
      <c r="ID743" s="37"/>
      <c r="IE743" s="37"/>
      <c r="IF743" s="37"/>
      <c r="IG743" s="37"/>
      <c r="IH743" s="37"/>
      <c r="II743" s="37"/>
      <c r="IJ743" s="37"/>
      <c r="IK743" s="37"/>
      <c r="IL743" s="37"/>
      <c r="IM743" s="37"/>
      <c r="IN743" s="37"/>
      <c r="IO743" s="37"/>
      <c r="IP743" s="37"/>
      <c r="IQ743" s="37"/>
      <c r="IR743" s="37"/>
      <c r="IS743" s="37"/>
      <c r="IT743" s="37"/>
      <c r="IU743" s="37"/>
      <c r="IV743" s="37"/>
      <c r="IW743" s="37"/>
      <c r="IX743" s="37"/>
      <c r="IY743" s="37"/>
      <c r="IZ743" s="37"/>
      <c r="JA743" s="37"/>
      <c r="JB743" s="37"/>
      <c r="JC743" s="37"/>
      <c r="JD743" s="37"/>
      <c r="JE743" s="37"/>
      <c r="JF743" s="37"/>
      <c r="JG743" s="37"/>
      <c r="JH743" s="37"/>
      <c r="JI743" s="37"/>
      <c r="JJ743" s="37"/>
      <c r="JK743" s="37"/>
      <c r="JL743" s="37"/>
      <c r="JM743" s="37"/>
      <c r="JN743" s="37"/>
      <c r="JO743" s="37"/>
      <c r="JP743" s="37"/>
      <c r="JQ743" s="37"/>
      <c r="JR743" s="37"/>
      <c r="JS743" s="37"/>
      <c r="JT743" s="37"/>
      <c r="JU743" s="37"/>
      <c r="JV743" s="37"/>
      <c r="JW743" s="37"/>
      <c r="JX743" s="37"/>
      <c r="JY743" s="37"/>
      <c r="JZ743" s="37"/>
      <c r="KA743" s="37"/>
      <c r="KB743" s="37"/>
      <c r="KC743" s="37"/>
      <c r="KD743" s="37"/>
      <c r="KE743" s="37"/>
      <c r="KF743" s="37"/>
      <c r="KG743" s="37"/>
      <c r="KH743" s="37"/>
      <c r="KI743" s="37"/>
      <c r="KJ743" s="37"/>
      <c r="KK743" s="37"/>
      <c r="KL743" s="37"/>
      <c r="KM743" s="37"/>
      <c r="KN743" s="37"/>
      <c r="KO743" s="37"/>
      <c r="KP743" s="37"/>
      <c r="KQ743" s="37"/>
      <c r="KR743" s="37"/>
      <c r="KS743" s="37"/>
      <c r="KT743" s="37"/>
      <c r="KU743" s="37"/>
      <c r="KV743" s="37"/>
      <c r="KW743" s="37"/>
      <c r="KX743" s="37"/>
      <c r="KY743" s="37"/>
      <c r="KZ743" s="37"/>
      <c r="LA743" s="37"/>
      <c r="LB743" s="37"/>
      <c r="LC743" s="37"/>
      <c r="LD743" s="37"/>
      <c r="LE743" s="37"/>
      <c r="LF743" s="37"/>
      <c r="LG743" s="37"/>
      <c r="LH743" s="37"/>
      <c r="LI743" s="37"/>
      <c r="LJ743" s="37"/>
      <c r="LK743" s="37"/>
      <c r="LL743" s="37"/>
      <c r="LM743" s="37"/>
      <c r="LN743" s="37"/>
      <c r="LO743" s="37"/>
      <c r="LP743" s="37"/>
      <c r="LQ743" s="37"/>
      <c r="LR743" s="37"/>
      <c r="LS743" s="37"/>
      <c r="LT743" s="37"/>
      <c r="LU743" s="37"/>
      <c r="LV743" s="37"/>
      <c r="LW743" s="37"/>
      <c r="LX743" s="37"/>
      <c r="LY743" s="37"/>
      <c r="LZ743" s="37"/>
      <c r="MA743" s="37"/>
      <c r="MB743" s="37"/>
      <c r="MC743" s="37"/>
      <c r="MD743" s="37"/>
      <c r="ME743" s="37"/>
      <c r="MF743" s="37"/>
      <c r="MG743" s="37"/>
      <c r="MH743" s="37"/>
      <c r="MI743" s="37"/>
      <c r="MJ743" s="37"/>
      <c r="MK743" s="37"/>
      <c r="ML743" s="37"/>
      <c r="MM743" s="37"/>
      <c r="MN743" s="37"/>
      <c r="MO743" s="37"/>
      <c r="MP743" s="37"/>
      <c r="MQ743" s="37"/>
      <c r="MR743" s="37"/>
      <c r="MS743" s="37"/>
      <c r="MT743" s="37"/>
      <c r="MU743" s="37"/>
      <c r="MV743" s="37"/>
      <c r="MW743" s="37"/>
      <c r="MX743" s="37"/>
      <c r="MY743" s="37"/>
      <c r="MZ743" s="37"/>
      <c r="NA743" s="37"/>
      <c r="NB743" s="37"/>
      <c r="NC743" s="37"/>
      <c r="ND743" s="37"/>
      <c r="NE743" s="37"/>
      <c r="NF743" s="37"/>
      <c r="NG743" s="37"/>
      <c r="NH743" s="37"/>
      <c r="NI743" s="37"/>
      <c r="NJ743" s="37"/>
      <c r="NK743" s="37"/>
      <c r="NL743" s="37"/>
      <c r="NM743" s="37"/>
      <c r="NN743" s="37"/>
      <c r="NO743" s="37"/>
      <c r="NP743" s="37"/>
      <c r="NQ743" s="37"/>
      <c r="NR743" s="37"/>
      <c r="NS743" s="37"/>
      <c r="NT743" s="37"/>
      <c r="NU743" s="37"/>
      <c r="NV743" s="37"/>
      <c r="NW743" s="37"/>
      <c r="NX743" s="37"/>
      <c r="NY743" s="37"/>
      <c r="NZ743" s="37"/>
      <c r="OA743" s="37"/>
      <c r="OB743" s="37"/>
      <c r="OC743" s="37"/>
      <c r="OD743" s="37"/>
      <c r="OE743" s="37"/>
      <c r="OF743" s="37"/>
      <c r="OG743" s="37"/>
      <c r="OH743" s="37"/>
      <c r="OI743" s="37"/>
      <c r="OJ743" s="37"/>
      <c r="OK743" s="37"/>
      <c r="OL743" s="37"/>
      <c r="OM743" s="37"/>
      <c r="ON743" s="37"/>
      <c r="OO743" s="37"/>
      <c r="OP743" s="37"/>
      <c r="OQ743" s="37"/>
      <c r="OR743" s="37"/>
      <c r="OS743" s="37"/>
      <c r="OT743" s="37"/>
      <c r="OU743" s="37"/>
      <c r="OV743" s="37"/>
      <c r="OW743" s="37"/>
      <c r="OX743" s="37"/>
      <c r="OY743" s="37"/>
      <c r="OZ743" s="37"/>
      <c r="PA743" s="37"/>
      <c r="PB743" s="37"/>
      <c r="PC743" s="37"/>
      <c r="PD743" s="37"/>
      <c r="PE743" s="37"/>
      <c r="PF743" s="37"/>
      <c r="PG743" s="37"/>
      <c r="PH743" s="37"/>
      <c r="PI743" s="37"/>
      <c r="PJ743" s="37"/>
      <c r="PK743" s="37"/>
      <c r="PL743" s="37"/>
      <c r="PM743" s="37"/>
      <c r="PN743" s="37"/>
      <c r="PO743" s="37"/>
      <c r="PP743" s="37"/>
      <c r="PQ743" s="37"/>
      <c r="PR743" s="37"/>
      <c r="PS743" s="37"/>
      <c r="PT743" s="37"/>
      <c r="PU743" s="37"/>
      <c r="PV743" s="37"/>
      <c r="PW743" s="37"/>
      <c r="PX743" s="37"/>
      <c r="PY743" s="37"/>
      <c r="PZ743" s="37"/>
      <c r="QA743" s="37"/>
      <c r="QB743" s="37"/>
      <c r="QC743" s="37"/>
      <c r="QD743" s="37"/>
      <c r="QE743" s="37"/>
      <c r="QF743" s="37"/>
      <c r="QG743" s="37"/>
      <c r="QH743" s="37"/>
      <c r="QI743" s="37"/>
      <c r="QJ743" s="37"/>
      <c r="QK743" s="37"/>
      <c r="QL743" s="37"/>
      <c r="QM743" s="37"/>
      <c r="QN743" s="37"/>
      <c r="QO743" s="37"/>
      <c r="QP743" s="37"/>
      <c r="QQ743" s="37"/>
      <c r="QR743" s="37"/>
      <c r="QS743" s="37"/>
      <c r="QT743" s="37"/>
      <c r="QU743" s="37"/>
      <c r="QV743" s="37"/>
      <c r="QW743" s="37"/>
      <c r="QX743" s="37"/>
      <c r="QY743" s="37"/>
      <c r="QZ743" s="37"/>
      <c r="RA743" s="37"/>
      <c r="RB743" s="37"/>
      <c r="RC743" s="37"/>
      <c r="RD743" s="37"/>
      <c r="RE743" s="37"/>
      <c r="RF743" s="37"/>
      <c r="RG743" s="37"/>
      <c r="RH743" s="37"/>
      <c r="RI743" s="37"/>
      <c r="RJ743" s="37"/>
      <c r="RK743" s="37"/>
      <c r="RL743" s="37"/>
      <c r="RM743" s="37"/>
      <c r="RN743" s="37"/>
      <c r="RO743" s="37"/>
      <c r="RP743" s="37"/>
      <c r="RQ743" s="37"/>
      <c r="RR743" s="37"/>
      <c r="RS743" s="37"/>
      <c r="RT743" s="37"/>
      <c r="RU743" s="37"/>
      <c r="RV743" s="37"/>
      <c r="RW743" s="37"/>
      <c r="RX743" s="37"/>
      <c r="RY743" s="37"/>
      <c r="RZ743" s="37"/>
      <c r="SA743" s="37"/>
      <c r="SB743" s="37"/>
      <c r="SC743" s="37"/>
      <c r="SD743" s="37"/>
      <c r="SE743" s="37"/>
      <c r="SF743" s="37"/>
      <c r="SG743" s="37"/>
      <c r="SH743" s="37"/>
      <c r="SI743" s="37"/>
      <c r="SJ743" s="37"/>
      <c r="SK743" s="37"/>
      <c r="SL743" s="37"/>
      <c r="SM743" s="37"/>
      <c r="SN743" s="37"/>
      <c r="SO743" s="37"/>
      <c r="SP743" s="37"/>
      <c r="SQ743" s="37"/>
      <c r="SR743" s="37"/>
      <c r="SS743" s="37"/>
      <c r="ST743" s="37"/>
      <c r="SU743" s="37"/>
      <c r="SV743" s="37"/>
      <c r="SW743" s="37"/>
      <c r="SX743" s="37"/>
      <c r="SY743" s="37"/>
      <c r="SZ743" s="37"/>
      <c r="TA743" s="37"/>
      <c r="TB743" s="37"/>
      <c r="TC743" s="37"/>
      <c r="TD743" s="37"/>
      <c r="TE743" s="37"/>
      <c r="TF743" s="37"/>
      <c r="TG743" s="37"/>
      <c r="TH743" s="37"/>
      <c r="TI743" s="37"/>
      <c r="TJ743" s="37"/>
      <c r="TK743" s="37"/>
      <c r="TL743" s="37"/>
      <c r="TM743" s="37"/>
      <c r="TN743" s="37"/>
      <c r="TO743" s="37"/>
      <c r="TP743" s="37"/>
      <c r="TQ743" s="37"/>
      <c r="TR743" s="37"/>
      <c r="TS743" s="37"/>
      <c r="TT743" s="37"/>
      <c r="TU743" s="37"/>
      <c r="TV743" s="37"/>
      <c r="TW743" s="37"/>
      <c r="TX743" s="37"/>
      <c r="TY743" s="37"/>
      <c r="TZ743" s="37"/>
      <c r="UA743" s="37"/>
      <c r="UB743" s="37"/>
      <c r="UC743" s="37"/>
      <c r="UD743" s="37"/>
      <c r="UE743" s="37"/>
      <c r="UF743" s="37"/>
      <c r="UG743" s="37"/>
      <c r="UH743" s="37"/>
      <c r="UI743" s="37"/>
      <c r="UJ743" s="37"/>
      <c r="UK743" s="37"/>
      <c r="UL743" s="37"/>
      <c r="UM743" s="37"/>
      <c r="UN743" s="37"/>
      <c r="UO743" s="37"/>
      <c r="UP743" s="37"/>
      <c r="UQ743" s="37"/>
      <c r="UR743" s="37"/>
      <c r="US743" s="37"/>
      <c r="UT743" s="37"/>
      <c r="UU743" s="37"/>
      <c r="UV743" s="37"/>
      <c r="UW743" s="37"/>
      <c r="UX743" s="37"/>
      <c r="UY743" s="37"/>
      <c r="UZ743" s="37"/>
      <c r="VA743" s="37"/>
      <c r="VB743" s="37"/>
      <c r="VC743" s="37"/>
      <c r="VD743" s="37"/>
      <c r="VE743" s="37"/>
      <c r="VF743" s="37"/>
      <c r="VG743" s="37"/>
      <c r="VH743" s="37"/>
      <c r="VI743" s="37"/>
      <c r="VJ743" s="37"/>
      <c r="VK743" s="37"/>
      <c r="VL743" s="37"/>
      <c r="VM743" s="37"/>
      <c r="VN743" s="37"/>
      <c r="VO743" s="37"/>
      <c r="VP743" s="37"/>
      <c r="VQ743" s="37"/>
      <c r="VR743" s="37"/>
      <c r="VS743" s="37"/>
      <c r="VT743" s="37"/>
      <c r="VU743" s="37"/>
      <c r="VV743" s="37"/>
      <c r="VW743" s="37"/>
      <c r="VX743" s="37"/>
      <c r="VY743" s="37"/>
      <c r="VZ743" s="37"/>
      <c r="WA743" s="37"/>
      <c r="WB743" s="37"/>
      <c r="WC743" s="37"/>
      <c r="WD743" s="37"/>
      <c r="WE743" s="37"/>
      <c r="WF743" s="37"/>
      <c r="WG743" s="37"/>
      <c r="WH743" s="37"/>
      <c r="WI743" s="37"/>
      <c r="WJ743" s="37"/>
      <c r="WK743" s="37"/>
      <c r="WL743" s="37"/>
      <c r="WM743" s="37"/>
      <c r="WN743" s="37"/>
      <c r="WO743" s="37"/>
      <c r="WP743" s="37"/>
      <c r="WQ743" s="37"/>
      <c r="WR743" s="37"/>
      <c r="WS743" s="37"/>
      <c r="WT743" s="37"/>
      <c r="WU743" s="37"/>
      <c r="WV743" s="37"/>
      <c r="WW743" s="37"/>
      <c r="WX743" s="37"/>
      <c r="WY743" s="37"/>
      <c r="WZ743" s="37"/>
      <c r="XA743" s="37"/>
      <c r="XB743" s="37"/>
      <c r="XC743" s="37"/>
      <c r="XD743" s="37"/>
      <c r="XE743" s="37"/>
      <c r="XF743" s="37"/>
      <c r="XG743" s="37"/>
      <c r="XH743" s="37"/>
      <c r="XI743" s="37"/>
      <c r="XJ743" s="37"/>
      <c r="XK743" s="37"/>
      <c r="XL743" s="37"/>
      <c r="XM743" s="37"/>
      <c r="XN743" s="37"/>
      <c r="XO743" s="37"/>
      <c r="XP743" s="37"/>
      <c r="XQ743" s="37"/>
      <c r="XR743" s="37"/>
      <c r="XS743" s="37"/>
      <c r="XT743" s="37"/>
      <c r="XU743" s="37"/>
      <c r="XV743" s="37"/>
      <c r="XW743" s="37"/>
      <c r="XX743" s="37"/>
      <c r="XY743" s="37"/>
      <c r="XZ743" s="37"/>
      <c r="YA743" s="37"/>
      <c r="YB743" s="37"/>
      <c r="YC743" s="37"/>
      <c r="YD743" s="37"/>
      <c r="YE743" s="37"/>
      <c r="YF743" s="37"/>
      <c r="YG743" s="37"/>
      <c r="YH743" s="37"/>
      <c r="YI743" s="37"/>
      <c r="YJ743" s="37"/>
      <c r="YK743" s="37"/>
      <c r="YL743" s="37"/>
      <c r="YM743" s="37"/>
      <c r="YN743" s="37"/>
      <c r="YO743" s="37"/>
      <c r="YP743" s="37"/>
      <c r="YQ743" s="37"/>
      <c r="YR743" s="37"/>
      <c r="YS743" s="37"/>
      <c r="YT743" s="37"/>
      <c r="YU743" s="37"/>
      <c r="YV743" s="37"/>
      <c r="YW743" s="37"/>
      <c r="YX743" s="37"/>
      <c r="YY743" s="37"/>
      <c r="YZ743" s="37"/>
      <c r="ZA743" s="37"/>
      <c r="ZB743" s="37"/>
      <c r="ZC743" s="37"/>
      <c r="ZD743" s="37"/>
      <c r="ZE743" s="37"/>
      <c r="ZF743" s="37"/>
      <c r="ZG743" s="37"/>
      <c r="ZH743" s="37"/>
      <c r="ZI743" s="37"/>
      <c r="ZJ743" s="37"/>
      <c r="ZK743" s="37"/>
      <c r="ZL743" s="37"/>
      <c r="ZM743" s="37"/>
      <c r="ZN743" s="37"/>
      <c r="ZO743" s="37"/>
      <c r="ZP743" s="37"/>
      <c r="ZQ743" s="37"/>
      <c r="ZR743" s="37"/>
      <c r="ZS743" s="37"/>
      <c r="ZT743" s="37"/>
      <c r="ZU743" s="37"/>
      <c r="ZV743" s="37"/>
      <c r="ZW743" s="37"/>
      <c r="ZX743" s="37"/>
      <c r="ZY743" s="37"/>
      <c r="ZZ743" s="37"/>
      <c r="AAA743" s="37"/>
      <c r="AAB743" s="37"/>
      <c r="AAC743" s="37"/>
      <c r="AAD743" s="37"/>
      <c r="AAE743" s="37"/>
      <c r="AAF743" s="37"/>
      <c r="AAG743" s="37"/>
      <c r="AAH743" s="37"/>
      <c r="AAI743" s="37"/>
      <c r="AAJ743" s="37"/>
      <c r="AAK743" s="37"/>
      <c r="AAL743" s="37"/>
      <c r="AAM743" s="37"/>
      <c r="AAN743" s="37"/>
      <c r="AAO743" s="37"/>
      <c r="AAP743" s="37"/>
      <c r="AAQ743" s="37"/>
      <c r="AAR743" s="37"/>
      <c r="AAS743" s="37"/>
      <c r="AAT743" s="37"/>
      <c r="AAU743" s="37"/>
      <c r="AAV743" s="37"/>
      <c r="AAW743" s="37"/>
      <c r="AAX743" s="37"/>
      <c r="AAY743" s="37"/>
      <c r="AAZ743" s="37"/>
      <c r="ABA743" s="37"/>
      <c r="ABB743" s="37"/>
      <c r="ABC743" s="37"/>
      <c r="ABD743" s="37"/>
      <c r="ABE743" s="37"/>
      <c r="ABF743" s="37"/>
      <c r="ABG743" s="37"/>
      <c r="ABH743" s="37"/>
      <c r="ABI743" s="37"/>
      <c r="ABJ743" s="37"/>
      <c r="ABK743" s="37"/>
      <c r="ABL743" s="37"/>
      <c r="ABM743" s="37"/>
      <c r="ABN743" s="37"/>
      <c r="ABO743" s="37"/>
      <c r="ABP743" s="37"/>
      <c r="ABQ743" s="37"/>
      <c r="ABR743" s="37"/>
      <c r="ABS743" s="37"/>
      <c r="ABT743" s="37"/>
      <c r="ABU743" s="37"/>
      <c r="ABV743" s="37"/>
      <c r="ABW743" s="37"/>
      <c r="ABX743" s="37"/>
      <c r="ABY743" s="37"/>
      <c r="ABZ743" s="37"/>
      <c r="ACA743" s="37"/>
      <c r="ACB743" s="37"/>
      <c r="ACC743" s="37"/>
      <c r="ACD743" s="37"/>
      <c r="ACE743" s="37"/>
      <c r="ACF743" s="37"/>
      <c r="ACG743" s="37"/>
      <c r="ACH743" s="37"/>
      <c r="ACI743" s="37"/>
      <c r="ACJ743" s="37"/>
      <c r="ACK743" s="37"/>
      <c r="ACL743" s="37"/>
      <c r="ACM743" s="37"/>
      <c r="ACN743" s="37"/>
      <c r="ACO743" s="37"/>
      <c r="ACP743" s="37"/>
      <c r="ACQ743" s="37"/>
      <c r="ACR743" s="37"/>
      <c r="ACS743" s="37"/>
      <c r="ACT743" s="37"/>
      <c r="ACU743" s="37"/>
      <c r="ACV743" s="37"/>
      <c r="ACW743" s="37"/>
      <c r="ACX743" s="37"/>
      <c r="ACY743" s="37"/>
      <c r="ACZ743" s="37"/>
      <c r="ADA743" s="37"/>
      <c r="ADB743" s="37"/>
      <c r="ADC743" s="37"/>
      <c r="ADD743" s="37"/>
      <c r="ADE743" s="37"/>
      <c r="ADF743" s="37"/>
      <c r="ADG743" s="37"/>
      <c r="ADH743" s="37"/>
      <c r="ADI743" s="37"/>
      <c r="ADJ743" s="37"/>
      <c r="ADK743" s="37"/>
      <c r="ADL743" s="37"/>
      <c r="ADM743" s="37"/>
      <c r="ADN743" s="37"/>
      <c r="ADO743" s="37"/>
      <c r="ADP743" s="37"/>
      <c r="ADQ743" s="37"/>
      <c r="ADR743" s="37"/>
      <c r="ADS743" s="37"/>
      <c r="ADT743" s="37"/>
      <c r="ADU743" s="37"/>
      <c r="ADV743" s="37"/>
      <c r="ADW743" s="37"/>
      <c r="ADX743" s="37"/>
      <c r="ADY743" s="37"/>
      <c r="ADZ743" s="37"/>
      <c r="AEA743" s="37"/>
      <c r="AEB743" s="37"/>
      <c r="AEC743" s="37"/>
      <c r="AED743" s="37"/>
      <c r="AEE743" s="37"/>
      <c r="AEF743" s="37"/>
      <c r="AEG743" s="37"/>
      <c r="AEH743" s="37"/>
      <c r="AEI743" s="37"/>
      <c r="AEJ743" s="37"/>
      <c r="AEK743" s="37"/>
      <c r="AEL743" s="37"/>
      <c r="AEM743" s="37"/>
      <c r="AEN743" s="37"/>
      <c r="AEO743" s="37"/>
      <c r="AEP743" s="37"/>
      <c r="AEQ743" s="37"/>
      <c r="AER743" s="37"/>
      <c r="AES743" s="37"/>
      <c r="AET743" s="37"/>
      <c r="AEU743" s="37"/>
      <c r="AEV743" s="37"/>
      <c r="AEW743" s="37"/>
      <c r="AEX743" s="37"/>
      <c r="AEY743" s="37"/>
      <c r="AEZ743" s="37"/>
      <c r="AFA743" s="37"/>
      <c r="AFB743" s="37"/>
      <c r="AFC743" s="37"/>
      <c r="AFD743" s="37"/>
      <c r="AFE743" s="37"/>
      <c r="AFF743" s="37"/>
      <c r="AFG743" s="37"/>
      <c r="AFH743" s="37"/>
      <c r="AFI743" s="37"/>
      <c r="AFJ743" s="37"/>
      <c r="AFK743" s="37"/>
      <c r="AFL743" s="37"/>
      <c r="AFM743" s="37"/>
      <c r="AFN743" s="37"/>
      <c r="AFO743" s="37"/>
      <c r="AFP743" s="37"/>
      <c r="AFQ743" s="37"/>
      <c r="AFR743" s="37"/>
      <c r="AFS743" s="37"/>
      <c r="AFT743" s="37"/>
      <c r="AFU743" s="37"/>
      <c r="AFV743" s="37"/>
      <c r="AFW743" s="37"/>
      <c r="AFX743" s="37"/>
      <c r="AFY743" s="37"/>
      <c r="AFZ743" s="37"/>
      <c r="AGA743" s="37"/>
      <c r="AGB743" s="37"/>
      <c r="AGC743" s="37"/>
      <c r="AGD743" s="37"/>
      <c r="AGE743" s="37"/>
      <c r="AGF743" s="37"/>
      <c r="AGG743" s="37"/>
      <c r="AGH743" s="37"/>
      <c r="AGI743" s="37"/>
      <c r="AGJ743" s="37"/>
      <c r="AGK743" s="37"/>
      <c r="AGL743" s="37"/>
      <c r="AGM743" s="37"/>
      <c r="AGN743" s="37"/>
      <c r="AGO743" s="37"/>
      <c r="AGP743" s="37"/>
      <c r="AGQ743" s="37"/>
      <c r="AGR743" s="37"/>
      <c r="AGS743" s="37"/>
      <c r="AGT743" s="37"/>
      <c r="AGU743" s="37"/>
      <c r="AGV743" s="37"/>
      <c r="AGW743" s="37"/>
      <c r="AGX743" s="37"/>
      <c r="AGY743" s="37"/>
      <c r="AGZ743" s="37"/>
      <c r="AHA743" s="37"/>
      <c r="AHB743" s="37"/>
      <c r="AHC743" s="37"/>
      <c r="AHD743" s="37"/>
      <c r="AHE743" s="37"/>
      <c r="AHF743" s="37"/>
      <c r="AHG743" s="37"/>
      <c r="AHH743" s="37"/>
      <c r="AHI743" s="37"/>
      <c r="AHJ743" s="37"/>
      <c r="AHK743" s="37"/>
      <c r="AHL743" s="37"/>
      <c r="AHM743" s="37"/>
      <c r="AHN743" s="37"/>
      <c r="AHO743" s="37"/>
      <c r="AHP743" s="37"/>
      <c r="AHQ743" s="37"/>
      <c r="AHR743" s="37"/>
      <c r="AHS743" s="37"/>
      <c r="AHT743" s="37"/>
      <c r="AHU743" s="37"/>
      <c r="AHV743" s="37"/>
      <c r="AHW743" s="37"/>
      <c r="AHX743" s="37"/>
      <c r="AHY743" s="37"/>
      <c r="AHZ743" s="37"/>
      <c r="AIA743" s="37"/>
      <c r="AIB743" s="37"/>
      <c r="AIC743" s="37"/>
      <c r="AID743" s="37"/>
      <c r="AIE743" s="37"/>
      <c r="AIF743" s="37"/>
      <c r="AIG743" s="37"/>
      <c r="AIH743" s="37"/>
      <c r="AII743" s="37"/>
      <c r="AIJ743" s="37"/>
      <c r="AIK743" s="37"/>
      <c r="AIL743" s="37"/>
      <c r="AIM743" s="37"/>
      <c r="AIN743" s="37"/>
      <c r="AIO743" s="37"/>
      <c r="AIP743" s="37"/>
      <c r="AIQ743" s="37"/>
      <c r="AIR743" s="37"/>
      <c r="AIS743" s="37"/>
      <c r="AIT743" s="37"/>
      <c r="AIU743" s="37"/>
      <c r="AIV743" s="37"/>
      <c r="AIW743" s="37"/>
      <c r="AIX743" s="37"/>
      <c r="AIY743" s="37"/>
      <c r="AIZ743" s="37"/>
      <c r="AJA743" s="37"/>
      <c r="AJB743" s="37"/>
      <c r="AJC743" s="37"/>
      <c r="AJD743" s="37"/>
      <c r="AJE743" s="37"/>
      <c r="AJF743" s="37"/>
      <c r="AJG743" s="37"/>
      <c r="AJH743" s="37"/>
      <c r="AJI743" s="37"/>
      <c r="AJJ743" s="37"/>
      <c r="AJK743" s="37"/>
      <c r="AJL743" s="37"/>
      <c r="AJM743" s="37"/>
      <c r="AJN743" s="37"/>
      <c r="AJO743" s="37"/>
      <c r="AJP743" s="37"/>
      <c r="AJQ743" s="37"/>
      <c r="AJR743" s="37"/>
      <c r="AJS743" s="37"/>
      <c r="AJT743" s="37"/>
      <c r="AJU743" s="37"/>
      <c r="AJV743" s="37"/>
      <c r="AJW743" s="37"/>
      <c r="AJX743" s="37"/>
      <c r="AJY743" s="37"/>
      <c r="AJZ743" s="37"/>
      <c r="AKA743" s="37"/>
      <c r="AKB743" s="37"/>
      <c r="AKC743" s="37"/>
      <c r="AKD743" s="37"/>
      <c r="AKE743" s="37"/>
      <c r="AKF743" s="37"/>
      <c r="AKG743" s="37"/>
      <c r="AKH743" s="37"/>
      <c r="AKI743" s="37"/>
      <c r="AKJ743" s="37"/>
      <c r="AKK743" s="37"/>
      <c r="AKL743" s="37"/>
      <c r="AKM743" s="37"/>
      <c r="AKN743" s="37"/>
      <c r="AKO743" s="37"/>
      <c r="AKP743" s="37"/>
      <c r="AKQ743" s="37"/>
      <c r="AKR743" s="37"/>
      <c r="AKS743" s="37"/>
      <c r="AKT743" s="37"/>
      <c r="AKU743" s="37"/>
      <c r="AKV743" s="37"/>
      <c r="AKW743" s="37"/>
      <c r="AKX743" s="37"/>
      <c r="AKY743" s="37"/>
      <c r="AKZ743" s="37"/>
      <c r="ALA743" s="37"/>
      <c r="ALB743" s="37"/>
      <c r="ALC743" s="37"/>
      <c r="ALD743" s="37"/>
      <c r="ALE743" s="37"/>
      <c r="ALF743" s="37"/>
      <c r="ALG743" s="37"/>
      <c r="ALH743" s="37"/>
      <c r="ALI743" s="37"/>
      <c r="ALJ743" s="37"/>
      <c r="ALK743" s="37"/>
      <c r="ALL743" s="37"/>
      <c r="ALM743" s="37"/>
      <c r="ALN743" s="37"/>
      <c r="ALO743" s="37"/>
      <c r="ALP743" s="37"/>
      <c r="ALQ743" s="37"/>
      <c r="ALR743" s="37"/>
      <c r="ALS743" s="37"/>
      <c r="ALT743" s="37"/>
      <c r="ALU743" s="37"/>
      <c r="ALV743" s="37"/>
      <c r="ALW743" s="37"/>
      <c r="ALX743" s="37"/>
      <c r="ALY743" s="37"/>
      <c r="ALZ743" s="37"/>
      <c r="AMA743" s="37"/>
      <c r="AMB743" s="37"/>
      <c r="AMC743" s="37"/>
      <c r="AMD743" s="37"/>
      <c r="AME743" s="37"/>
      <c r="AMF743" s="37"/>
      <c r="AMG743" s="37"/>
      <c r="AMH743" s="37"/>
      <c r="AMI743" s="37"/>
      <c r="AMJ743" s="37"/>
      <c r="AMK743" s="37"/>
      <c r="AML743" s="37"/>
      <c r="AMM743" s="37"/>
      <c r="AMN743" s="37"/>
      <c r="AMO743" s="37"/>
      <c r="AMP743" s="37"/>
      <c r="AMQ743" s="37"/>
      <c r="AMR743" s="37"/>
      <c r="AMS743" s="37"/>
      <c r="AMT743" s="37"/>
      <c r="AMU743" s="37"/>
      <c r="AMV743" s="37"/>
      <c r="AMW743" s="37"/>
      <c r="AMX743" s="37"/>
      <c r="AMY743" s="37"/>
      <c r="AMZ743" s="37"/>
      <c r="ANA743" s="37"/>
      <c r="ANB743" s="37"/>
      <c r="ANC743" s="37"/>
      <c r="AND743" s="37"/>
      <c r="ANE743" s="37"/>
      <c r="ANF743" s="37"/>
      <c r="ANG743" s="37"/>
      <c r="ANH743" s="37"/>
      <c r="ANI743" s="37"/>
      <c r="ANJ743" s="37"/>
      <c r="ANK743" s="37"/>
      <c r="ANL743" s="37"/>
      <c r="ANM743" s="37"/>
      <c r="ANN743" s="37"/>
      <c r="ANO743" s="37"/>
      <c r="ANP743" s="37"/>
      <c r="ANQ743" s="37"/>
      <c r="ANR743" s="37"/>
      <c r="ANS743" s="37"/>
      <c r="ANT743" s="37"/>
      <c r="ANU743" s="37"/>
      <c r="ANV743" s="37"/>
      <c r="ANW743" s="37"/>
      <c r="ANX743" s="37"/>
      <c r="ANY743" s="37"/>
      <c r="ANZ743" s="37"/>
      <c r="AOA743" s="37"/>
      <c r="AOB743" s="37"/>
      <c r="AOC743" s="37"/>
      <c r="AOD743" s="37"/>
      <c r="AOE743" s="37"/>
      <c r="AOF743" s="37"/>
      <c r="AOG743" s="37"/>
      <c r="AOH743" s="37"/>
      <c r="AOI743" s="37"/>
      <c r="AOJ743" s="37"/>
      <c r="AOK743" s="37"/>
      <c r="AOL743" s="37"/>
      <c r="AOM743" s="37"/>
      <c r="AON743" s="37"/>
      <c r="AOO743" s="37"/>
      <c r="AOP743" s="37"/>
      <c r="AOQ743" s="37"/>
      <c r="AOR743" s="37"/>
      <c r="AOS743" s="37"/>
      <c r="AOT743" s="37"/>
      <c r="AOU743" s="37"/>
      <c r="AOV743" s="37"/>
      <c r="AOW743" s="37"/>
      <c r="AOX743" s="37"/>
      <c r="AOY743" s="37"/>
      <c r="AOZ743" s="37"/>
      <c r="APA743" s="37"/>
      <c r="APB743" s="37"/>
      <c r="APC743" s="37"/>
      <c r="APD743" s="37"/>
      <c r="APE743" s="37"/>
      <c r="APF743" s="37"/>
      <c r="APG743" s="37"/>
      <c r="APH743" s="37"/>
      <c r="API743" s="37"/>
      <c r="APJ743" s="37"/>
      <c r="APK743" s="37"/>
      <c r="APL743" s="37"/>
      <c r="APM743" s="37"/>
      <c r="APN743" s="37"/>
      <c r="APO743" s="37"/>
      <c r="APP743" s="37"/>
      <c r="APQ743" s="37"/>
      <c r="APR743" s="37"/>
      <c r="APS743" s="37"/>
      <c r="APT743" s="37"/>
      <c r="APU743" s="37"/>
      <c r="APV743" s="37"/>
      <c r="APW743" s="37"/>
      <c r="APX743" s="37"/>
      <c r="APY743" s="37"/>
      <c r="APZ743" s="37"/>
      <c r="AQA743" s="37"/>
      <c r="AQB743" s="37"/>
      <c r="AQC743" s="37"/>
      <c r="AQD743" s="37"/>
      <c r="AQE743" s="37"/>
      <c r="AQF743" s="37"/>
      <c r="AQG743" s="37"/>
      <c r="AQH743" s="37"/>
      <c r="AQI743" s="37"/>
      <c r="AQJ743" s="37"/>
      <c r="AQK743" s="37"/>
      <c r="AQL743" s="37"/>
      <c r="AQM743" s="37"/>
      <c r="AQN743" s="37"/>
      <c r="AQO743" s="37"/>
      <c r="AQP743" s="37"/>
      <c r="AQQ743" s="37"/>
      <c r="AQR743" s="37"/>
      <c r="AQS743" s="37"/>
      <c r="AQT743" s="37"/>
      <c r="AQU743" s="37"/>
      <c r="AQV743" s="37"/>
      <c r="AQW743" s="37"/>
      <c r="AQX743" s="37"/>
      <c r="AQY743" s="37"/>
      <c r="AQZ743" s="37"/>
      <c r="ARA743" s="37"/>
      <c r="ARB743" s="37"/>
      <c r="ARC743" s="37"/>
      <c r="ARD743" s="37"/>
      <c r="ARE743" s="37"/>
      <c r="ARF743" s="37"/>
      <c r="ARG743" s="37"/>
      <c r="ARH743" s="37"/>
      <c r="ARI743" s="37"/>
      <c r="ARJ743" s="37"/>
      <c r="ARK743" s="37"/>
      <c r="ARL743" s="37"/>
      <c r="ARM743" s="37"/>
      <c r="ARN743" s="37"/>
      <c r="ARO743" s="37"/>
      <c r="ARP743" s="37"/>
      <c r="ARQ743" s="37"/>
      <c r="ARR743" s="37"/>
      <c r="ARS743" s="37"/>
      <c r="ART743" s="37"/>
      <c r="ARU743" s="37"/>
      <c r="ARV743" s="37"/>
      <c r="ARW743" s="37"/>
      <c r="ARX743" s="37"/>
      <c r="ARY743" s="37"/>
      <c r="ARZ743" s="37"/>
      <c r="ASA743" s="37"/>
      <c r="ASB743" s="37"/>
      <c r="ASC743" s="37"/>
      <c r="ASD743" s="37"/>
      <c r="ASE743" s="37"/>
      <c r="ASF743" s="37"/>
      <c r="ASG743" s="37"/>
      <c r="ASH743" s="37"/>
      <c r="ASI743" s="37"/>
      <c r="ASJ743" s="37"/>
      <c r="ASK743" s="37"/>
      <c r="ASL743" s="37"/>
      <c r="ASM743" s="37"/>
      <c r="ASN743" s="37"/>
      <c r="ASO743" s="37"/>
      <c r="ASP743" s="37"/>
      <c r="ASQ743" s="37"/>
      <c r="ASR743" s="37"/>
      <c r="ASS743" s="37"/>
      <c r="AST743" s="37"/>
      <c r="ASU743" s="37"/>
      <c r="ASV743" s="37"/>
      <c r="ASW743" s="37"/>
      <c r="ASX743" s="37"/>
      <c r="ASY743" s="37"/>
      <c r="ASZ743" s="37"/>
      <c r="ATA743" s="37"/>
      <c r="ATB743" s="37"/>
      <c r="ATC743" s="37"/>
      <c r="ATD743" s="37"/>
      <c r="ATE743" s="37"/>
      <c r="ATF743" s="37"/>
      <c r="ATG743" s="37"/>
      <c r="ATH743" s="37"/>
      <c r="ATI743" s="37"/>
      <c r="ATJ743" s="37"/>
      <c r="ATK743" s="37"/>
      <c r="ATL743" s="37"/>
      <c r="ATM743" s="37"/>
      <c r="ATN743" s="37"/>
      <c r="ATO743" s="37"/>
      <c r="ATP743" s="37"/>
      <c r="ATQ743" s="37"/>
      <c r="ATR743" s="37"/>
      <c r="ATS743" s="37"/>
      <c r="ATT743" s="37"/>
      <c r="ATU743" s="37"/>
      <c r="ATV743" s="37"/>
      <c r="ATW743" s="37"/>
      <c r="ATX743" s="37"/>
      <c r="ATY743" s="37"/>
      <c r="ATZ743" s="37"/>
      <c r="AUA743" s="37"/>
      <c r="AUB743" s="37"/>
      <c r="AUC743" s="37"/>
      <c r="AUD743" s="37"/>
      <c r="AUE743" s="37"/>
      <c r="AUF743" s="37"/>
      <c r="AUG743" s="37"/>
      <c r="AUH743" s="37"/>
      <c r="AUI743" s="37"/>
      <c r="AUJ743" s="37"/>
      <c r="AUK743" s="37"/>
      <c r="AUL743" s="37"/>
      <c r="AUM743" s="37"/>
      <c r="AUN743" s="37"/>
      <c r="AUO743" s="37"/>
      <c r="AUP743" s="37"/>
      <c r="AUQ743" s="37"/>
      <c r="AUR743" s="37"/>
      <c r="AUS743" s="37"/>
      <c r="AUT743" s="37"/>
      <c r="AUU743" s="37"/>
      <c r="AUV743" s="37"/>
      <c r="AUW743" s="37"/>
      <c r="AUX743" s="37"/>
      <c r="AUY743" s="37"/>
      <c r="AUZ743" s="37"/>
      <c r="AVA743" s="37"/>
      <c r="AVB743" s="37"/>
      <c r="AVC743" s="37"/>
      <c r="AVD743" s="37"/>
      <c r="AVE743" s="37"/>
      <c r="AVF743" s="37"/>
      <c r="AVG743" s="37"/>
      <c r="AVH743" s="37"/>
      <c r="AVI743" s="37"/>
      <c r="AVJ743" s="37"/>
      <c r="AVK743" s="37"/>
      <c r="AVL743" s="37"/>
      <c r="AVM743" s="37"/>
      <c r="AVN743" s="37"/>
      <c r="AVO743" s="37"/>
      <c r="AVP743" s="37"/>
      <c r="AVQ743" s="37"/>
      <c r="AVR743" s="37"/>
      <c r="AVS743" s="37"/>
      <c r="AVT743" s="37"/>
      <c r="AVU743" s="37"/>
      <c r="AVV743" s="37"/>
      <c r="AVW743" s="37"/>
      <c r="AVX743" s="37"/>
      <c r="AVY743" s="37"/>
      <c r="AVZ743" s="37"/>
      <c r="AWA743" s="37"/>
      <c r="AWB743" s="37"/>
      <c r="AWC743" s="37"/>
      <c r="AWD743" s="37"/>
      <c r="AWE743" s="37"/>
      <c r="AWF743" s="37"/>
      <c r="AWG743" s="37"/>
      <c r="AWH743" s="37"/>
      <c r="AWI743" s="37"/>
      <c r="AWJ743" s="37"/>
      <c r="AWK743" s="37"/>
      <c r="AWL743" s="37"/>
      <c r="AWM743" s="37"/>
      <c r="AWN743" s="37"/>
      <c r="AWO743" s="37"/>
      <c r="AWP743" s="37"/>
      <c r="AWQ743" s="37"/>
      <c r="AWR743" s="37"/>
      <c r="AWS743" s="37"/>
      <c r="AWT743" s="37"/>
      <c r="AWU743" s="37"/>
      <c r="AWV743" s="37"/>
      <c r="AWW743" s="37"/>
      <c r="AWX743" s="37"/>
      <c r="AWY743" s="37"/>
      <c r="AWZ743" s="37"/>
      <c r="AXA743" s="37"/>
      <c r="AXB743" s="37"/>
      <c r="AXC743" s="37"/>
      <c r="AXD743" s="37"/>
      <c r="AXE743" s="37"/>
      <c r="AXF743" s="37"/>
      <c r="AXG743" s="37"/>
      <c r="AXH743" s="37"/>
      <c r="AXI743" s="37"/>
      <c r="AXJ743" s="37"/>
      <c r="AXK743" s="37"/>
      <c r="AXL743" s="37"/>
      <c r="AXM743" s="37"/>
      <c r="AXN743" s="37"/>
      <c r="AXO743" s="37"/>
      <c r="AXP743" s="37"/>
      <c r="AXQ743" s="37"/>
      <c r="AXR743" s="37"/>
      <c r="AXS743" s="37"/>
      <c r="AXT743" s="37"/>
      <c r="AXU743" s="37"/>
      <c r="AXV743" s="37"/>
      <c r="AXW743" s="37"/>
      <c r="AXX743" s="37"/>
      <c r="AXY743" s="37"/>
      <c r="AXZ743" s="37"/>
      <c r="AYA743" s="37"/>
      <c r="AYB743" s="37"/>
      <c r="AYC743" s="37"/>
      <c r="AYD743" s="37"/>
      <c r="AYE743" s="37"/>
      <c r="AYF743" s="37"/>
      <c r="AYG743" s="37"/>
      <c r="AYH743" s="37"/>
      <c r="AYI743" s="37"/>
      <c r="AYJ743" s="37"/>
      <c r="AYK743" s="37"/>
      <c r="AYL743" s="37"/>
      <c r="AYM743" s="37"/>
      <c r="AYN743" s="37"/>
      <c r="AYO743" s="37"/>
      <c r="AYP743" s="37"/>
      <c r="AYQ743" s="37"/>
      <c r="AYR743" s="37"/>
      <c r="AYS743" s="37"/>
      <c r="AYT743" s="37"/>
      <c r="AYU743" s="37"/>
      <c r="AYV743" s="37"/>
      <c r="AYW743" s="37"/>
      <c r="AYX743" s="37"/>
      <c r="AYY743" s="37"/>
      <c r="AYZ743" s="37"/>
      <c r="AZA743" s="37"/>
      <c r="AZB743" s="37"/>
      <c r="AZC743" s="37"/>
      <c r="AZD743" s="37"/>
      <c r="AZE743" s="37"/>
      <c r="AZF743" s="37"/>
      <c r="AZG743" s="37"/>
      <c r="AZH743" s="37"/>
      <c r="AZI743" s="37"/>
      <c r="AZJ743" s="37"/>
      <c r="AZK743" s="37"/>
      <c r="AZL743" s="37"/>
      <c r="AZM743" s="37"/>
      <c r="AZN743" s="37"/>
      <c r="AZO743" s="37"/>
      <c r="AZP743" s="37"/>
      <c r="AZQ743" s="37"/>
      <c r="AZR743" s="37"/>
      <c r="AZS743" s="37"/>
      <c r="AZT743" s="37"/>
      <c r="AZU743" s="37"/>
      <c r="AZV743" s="37"/>
      <c r="AZW743" s="37"/>
      <c r="AZX743" s="37"/>
      <c r="AZY743" s="37"/>
      <c r="AZZ743" s="37"/>
      <c r="BAA743" s="37"/>
      <c r="BAB743" s="37"/>
      <c r="BAC743" s="37"/>
      <c r="BAD743" s="37"/>
      <c r="BAE743" s="37"/>
      <c r="BAF743" s="37"/>
      <c r="BAG743" s="37"/>
      <c r="BAH743" s="37"/>
      <c r="BAI743" s="37"/>
      <c r="BAJ743" s="37"/>
      <c r="BAK743" s="37"/>
      <c r="BAL743" s="37"/>
      <c r="BAM743" s="37"/>
      <c r="BAN743" s="37"/>
      <c r="BAO743" s="37"/>
      <c r="BAP743" s="37"/>
      <c r="BAQ743" s="37"/>
      <c r="BAR743" s="37"/>
      <c r="BAS743" s="37"/>
      <c r="BAT743" s="37"/>
      <c r="BAU743" s="37"/>
      <c r="BAV743" s="37"/>
      <c r="BAW743" s="37"/>
      <c r="BAX743" s="37"/>
      <c r="BAY743" s="37"/>
      <c r="BAZ743" s="37"/>
      <c r="BBA743" s="37"/>
      <c r="BBB743" s="37"/>
      <c r="BBC743" s="37"/>
      <c r="BBD743" s="37"/>
      <c r="BBE743" s="37"/>
      <c r="BBF743" s="37"/>
      <c r="BBG743" s="37"/>
      <c r="BBH743" s="37"/>
      <c r="BBI743" s="37"/>
      <c r="BBJ743" s="37"/>
      <c r="BBK743" s="37"/>
      <c r="BBL743" s="37"/>
      <c r="BBM743" s="37"/>
      <c r="BBN743" s="37"/>
      <c r="BBO743" s="37"/>
      <c r="BBP743" s="37"/>
      <c r="BBQ743" s="37"/>
      <c r="BBR743" s="37"/>
      <c r="BBS743" s="37"/>
      <c r="BBT743" s="37"/>
      <c r="BBU743" s="37"/>
      <c r="BBV743" s="37"/>
      <c r="BBW743" s="37"/>
      <c r="BBX743" s="37"/>
      <c r="BBY743" s="37"/>
      <c r="BBZ743" s="37"/>
      <c r="BCA743" s="37"/>
      <c r="BCB743" s="37"/>
      <c r="BCC743" s="37"/>
      <c r="BCD743" s="37"/>
      <c r="BCE743" s="37"/>
      <c r="BCF743" s="37"/>
      <c r="BCG743" s="37"/>
      <c r="BCH743" s="37"/>
      <c r="BCI743" s="37"/>
      <c r="BCJ743" s="37"/>
      <c r="BCK743" s="37"/>
      <c r="BCL743" s="37"/>
      <c r="BCM743" s="37"/>
      <c r="BCN743" s="37"/>
      <c r="BCO743" s="37"/>
      <c r="BCP743" s="37"/>
      <c r="BCQ743" s="37"/>
      <c r="BCR743" s="37"/>
      <c r="BCS743" s="37"/>
      <c r="BCT743" s="37"/>
      <c r="BCU743" s="37"/>
      <c r="BCV743" s="37"/>
      <c r="BCW743" s="37"/>
      <c r="BCX743" s="37"/>
      <c r="BCY743" s="37"/>
      <c r="BCZ743" s="37"/>
      <c r="BDA743" s="37"/>
      <c r="BDB743" s="37"/>
      <c r="BDC743" s="37"/>
      <c r="BDD743" s="37"/>
      <c r="BDE743" s="37"/>
      <c r="BDF743" s="37"/>
      <c r="BDG743" s="37"/>
      <c r="BDH743" s="37"/>
      <c r="BDI743" s="37"/>
      <c r="BDJ743" s="37"/>
      <c r="BDK743" s="37"/>
      <c r="BDL743" s="37"/>
      <c r="BDM743" s="37"/>
      <c r="BDN743" s="37"/>
      <c r="BDO743" s="37"/>
      <c r="BDP743" s="37"/>
      <c r="BDQ743" s="37"/>
      <c r="BDR743" s="37"/>
      <c r="BDS743" s="37"/>
      <c r="BDT743" s="37"/>
      <c r="BDU743" s="37"/>
      <c r="BDV743" s="37"/>
      <c r="BDW743" s="37"/>
      <c r="BDX743" s="37"/>
      <c r="BDY743" s="37"/>
      <c r="BDZ743" s="37"/>
      <c r="BEA743" s="37"/>
      <c r="BEB743" s="37"/>
      <c r="BEC743" s="37"/>
      <c r="BED743" s="37"/>
      <c r="BEE743" s="37"/>
      <c r="BEF743" s="37"/>
      <c r="BEG743" s="37"/>
      <c r="BEH743" s="37"/>
      <c r="BEI743" s="37"/>
      <c r="BEJ743" s="37"/>
      <c r="BEK743" s="37"/>
      <c r="BEL743" s="37"/>
      <c r="BEM743" s="37"/>
      <c r="BEN743" s="37"/>
      <c r="BEO743" s="37"/>
      <c r="BEP743" s="37"/>
      <c r="BEQ743" s="37"/>
      <c r="BER743" s="37"/>
      <c r="BES743" s="37"/>
      <c r="BET743" s="37"/>
      <c r="BEU743" s="37"/>
      <c r="BEV743" s="37"/>
      <c r="BEW743" s="37"/>
      <c r="BEX743" s="37"/>
      <c r="BEY743" s="37"/>
      <c r="BEZ743" s="37"/>
      <c r="BFA743" s="37"/>
      <c r="BFB743" s="37"/>
      <c r="BFC743" s="37"/>
      <c r="BFD743" s="37"/>
      <c r="BFE743" s="37"/>
      <c r="BFF743" s="37"/>
      <c r="BFG743" s="37"/>
      <c r="BFH743" s="37"/>
      <c r="BFI743" s="37"/>
      <c r="BFJ743" s="37"/>
      <c r="BFK743" s="37"/>
      <c r="BFL743" s="37"/>
      <c r="BFM743" s="37"/>
      <c r="BFN743" s="37"/>
      <c r="BFO743" s="37"/>
      <c r="BFP743" s="37"/>
      <c r="BFQ743" s="37"/>
      <c r="BFR743" s="37"/>
      <c r="BFS743" s="37"/>
      <c r="BFT743" s="37"/>
      <c r="BFU743" s="37"/>
      <c r="BFV743" s="37"/>
      <c r="BFW743" s="37"/>
      <c r="BFX743" s="37"/>
      <c r="BFY743" s="37"/>
      <c r="BFZ743" s="37"/>
      <c r="BGA743" s="37"/>
      <c r="BGB743" s="37"/>
      <c r="BGC743" s="37"/>
      <c r="BGD743" s="37"/>
      <c r="BGE743" s="37"/>
      <c r="BGF743" s="37"/>
      <c r="BGG743" s="37"/>
      <c r="BGH743" s="37"/>
      <c r="BGI743" s="37"/>
      <c r="BGJ743" s="37"/>
      <c r="BGK743" s="37"/>
      <c r="BGL743" s="37"/>
      <c r="BGM743" s="37"/>
      <c r="BGN743" s="37"/>
      <c r="BGO743" s="37"/>
      <c r="BGP743" s="37"/>
      <c r="BGQ743" s="37"/>
      <c r="BGR743" s="37"/>
      <c r="BGS743" s="37"/>
      <c r="BGT743" s="37"/>
      <c r="BGU743" s="37"/>
      <c r="BGV743" s="37"/>
      <c r="BGW743" s="37"/>
      <c r="BGX743" s="37"/>
      <c r="BGY743" s="37"/>
      <c r="BGZ743" s="37"/>
      <c r="BHA743" s="37"/>
      <c r="BHB743" s="37"/>
      <c r="BHC743" s="37"/>
      <c r="BHD743" s="37"/>
      <c r="BHE743" s="37"/>
      <c r="BHF743" s="37"/>
      <c r="BHG743" s="37"/>
      <c r="BHH743" s="37"/>
      <c r="BHI743" s="37"/>
      <c r="BHJ743" s="37"/>
      <c r="BHK743" s="37"/>
      <c r="BHL743" s="37"/>
      <c r="BHM743" s="37"/>
      <c r="BHN743" s="37"/>
      <c r="BHO743" s="37"/>
      <c r="BHP743" s="37"/>
      <c r="BHQ743" s="37"/>
      <c r="BHR743" s="37"/>
      <c r="BHS743" s="37"/>
      <c r="BHT743" s="37"/>
      <c r="BHU743" s="37"/>
      <c r="BHV743" s="37"/>
      <c r="BHW743" s="37"/>
      <c r="BHX743" s="37"/>
      <c r="BHY743" s="37"/>
      <c r="BHZ743" s="37"/>
      <c r="BIA743" s="37"/>
      <c r="BIB743" s="37"/>
      <c r="BIC743" s="37"/>
      <c r="BID743" s="37"/>
      <c r="BIE743" s="37"/>
      <c r="BIF743" s="37"/>
      <c r="BIG743" s="37"/>
      <c r="BIH743" s="37"/>
      <c r="BII743" s="37"/>
      <c r="BIJ743" s="37"/>
      <c r="BIK743" s="37"/>
      <c r="BIL743" s="37"/>
      <c r="BIM743" s="37"/>
      <c r="BIN743" s="37"/>
      <c r="BIO743" s="37"/>
      <c r="BIP743" s="37"/>
      <c r="BIQ743" s="37"/>
      <c r="BIR743" s="37"/>
      <c r="BIS743" s="37"/>
      <c r="BIT743" s="37"/>
      <c r="BIU743" s="37"/>
      <c r="BIV743" s="37"/>
      <c r="BIW743" s="37"/>
      <c r="BIX743" s="37"/>
      <c r="BIY743" s="37"/>
      <c r="BIZ743" s="37"/>
      <c r="BJA743" s="37"/>
      <c r="BJB743" s="37"/>
      <c r="BJC743" s="37"/>
      <c r="BJD743" s="37"/>
      <c r="BJE743" s="37"/>
      <c r="BJF743" s="37"/>
      <c r="BJG743" s="37"/>
      <c r="BJH743" s="37"/>
      <c r="BJI743" s="37"/>
      <c r="BJJ743" s="37"/>
      <c r="BJK743" s="37"/>
      <c r="BJL743" s="37"/>
      <c r="BJM743" s="37"/>
      <c r="BJN743" s="37"/>
      <c r="BJO743" s="37"/>
      <c r="BJP743" s="37"/>
      <c r="BJQ743" s="37"/>
      <c r="BJR743" s="37"/>
      <c r="BJS743" s="37"/>
      <c r="BJT743" s="37"/>
      <c r="BJU743" s="37"/>
      <c r="BJV743" s="37"/>
      <c r="BJW743" s="37"/>
      <c r="BJX743" s="37"/>
      <c r="BJY743" s="37"/>
      <c r="BJZ743" s="37"/>
      <c r="BKA743" s="37"/>
      <c r="BKB743" s="37"/>
      <c r="BKC743" s="37"/>
      <c r="BKD743" s="37"/>
      <c r="BKE743" s="37"/>
      <c r="BKF743" s="37"/>
      <c r="BKG743" s="37"/>
      <c r="BKH743" s="37"/>
      <c r="BKI743" s="37"/>
      <c r="BKJ743" s="37"/>
      <c r="BKK743" s="37"/>
      <c r="BKL743" s="37"/>
      <c r="BKM743" s="37"/>
      <c r="BKN743" s="37"/>
      <c r="BKO743" s="37"/>
      <c r="BKP743" s="37"/>
      <c r="BKQ743" s="37"/>
      <c r="BKR743" s="37"/>
      <c r="BKS743" s="37"/>
      <c r="BKT743" s="37"/>
      <c r="BKU743" s="37"/>
      <c r="BKV743" s="37"/>
      <c r="BKW743" s="37"/>
      <c r="BKX743" s="37"/>
      <c r="BKY743" s="37"/>
      <c r="BKZ743" s="37"/>
      <c r="BLA743" s="37"/>
      <c r="BLB743" s="37"/>
      <c r="BLC743" s="37"/>
      <c r="BLD743" s="37"/>
      <c r="BLE743" s="37"/>
      <c r="BLF743" s="37"/>
      <c r="BLG743" s="37"/>
      <c r="BLH743" s="37"/>
      <c r="BLI743" s="37"/>
      <c r="BLJ743" s="37"/>
      <c r="BLK743" s="37"/>
      <c r="BLL743" s="37"/>
      <c r="BLM743" s="37"/>
      <c r="BLN743" s="37"/>
      <c r="BLO743" s="37"/>
      <c r="BLP743" s="37"/>
      <c r="BLQ743" s="37"/>
      <c r="BLR743" s="37"/>
      <c r="BLS743" s="37"/>
      <c r="BLT743" s="37"/>
      <c r="BLU743" s="37"/>
      <c r="BLV743" s="37"/>
      <c r="BLW743" s="37"/>
      <c r="BLX743" s="37"/>
      <c r="BLY743" s="37"/>
      <c r="BLZ743" s="37"/>
      <c r="BMA743" s="37"/>
      <c r="BMB743" s="37"/>
      <c r="BMC743" s="37"/>
      <c r="BMD743" s="37"/>
      <c r="BME743" s="37"/>
      <c r="BMF743" s="37"/>
      <c r="BMG743" s="37"/>
      <c r="BMH743" s="37"/>
      <c r="BMI743" s="37"/>
      <c r="BMJ743" s="37"/>
      <c r="BMK743" s="37"/>
      <c r="BML743" s="37"/>
      <c r="BMM743" s="37"/>
      <c r="BMN743" s="37"/>
      <c r="BMO743" s="37"/>
      <c r="BMP743" s="37"/>
      <c r="BMQ743" s="37"/>
      <c r="BMR743" s="37"/>
      <c r="BMS743" s="37"/>
      <c r="BMT743" s="37"/>
      <c r="BMU743" s="37"/>
      <c r="BMV743" s="37"/>
      <c r="BMW743" s="37"/>
      <c r="BMX743" s="37"/>
      <c r="BMY743" s="37"/>
      <c r="BMZ743" s="37"/>
      <c r="BNA743" s="37"/>
      <c r="BNB743" s="37"/>
      <c r="BNC743" s="37"/>
      <c r="BND743" s="37"/>
      <c r="BNE743" s="37"/>
      <c r="BNF743" s="37"/>
      <c r="BNG743" s="37"/>
      <c r="BNH743" s="37"/>
      <c r="BNI743" s="37"/>
      <c r="BNJ743" s="37"/>
      <c r="BNK743" s="37"/>
      <c r="BNL743" s="37"/>
      <c r="BNM743" s="37"/>
      <c r="BNN743" s="37"/>
      <c r="BNO743" s="37"/>
      <c r="BNP743" s="37"/>
      <c r="BNQ743" s="37"/>
      <c r="BNR743" s="37"/>
      <c r="BNS743" s="37"/>
      <c r="BNT743" s="37"/>
      <c r="BNU743" s="37"/>
      <c r="BNV743" s="37"/>
      <c r="BNW743" s="37"/>
      <c r="BNX743" s="37"/>
      <c r="BNY743" s="37"/>
      <c r="BNZ743" s="37"/>
      <c r="BOA743" s="37"/>
      <c r="BOB743" s="37"/>
      <c r="BOC743" s="37"/>
      <c r="BOD743" s="37"/>
      <c r="BOE743" s="37"/>
      <c r="BOF743" s="37"/>
      <c r="BOG743" s="37"/>
      <c r="BOH743" s="37"/>
      <c r="BOI743" s="37"/>
      <c r="BOJ743" s="37"/>
      <c r="BOK743" s="37"/>
      <c r="BOL743" s="37"/>
      <c r="BOM743" s="37"/>
      <c r="BON743" s="37"/>
      <c r="BOO743" s="37"/>
      <c r="BOP743" s="37"/>
      <c r="BOQ743" s="37"/>
      <c r="BOR743" s="37"/>
      <c r="BOS743" s="37"/>
      <c r="BOT743" s="37"/>
      <c r="BOU743" s="37"/>
      <c r="BOV743" s="37"/>
      <c r="BOW743" s="37"/>
      <c r="BOX743" s="37"/>
      <c r="BOY743" s="37"/>
      <c r="BOZ743" s="37"/>
      <c r="BPA743" s="37"/>
      <c r="BPB743" s="37"/>
      <c r="BPC743" s="37"/>
      <c r="BPD743" s="37"/>
      <c r="BPE743" s="37"/>
      <c r="BPF743" s="37"/>
      <c r="BPG743" s="37"/>
      <c r="BPH743" s="37"/>
      <c r="BPI743" s="37"/>
      <c r="BPJ743" s="37"/>
      <c r="BPK743" s="37"/>
      <c r="BPL743" s="37"/>
      <c r="BPM743" s="37"/>
      <c r="BPN743" s="37"/>
      <c r="BPO743" s="37"/>
      <c r="BPP743" s="37"/>
      <c r="BPQ743" s="37"/>
      <c r="BPR743" s="37"/>
      <c r="BPS743" s="37"/>
      <c r="BPT743" s="37"/>
      <c r="BPU743" s="37"/>
      <c r="BPV743" s="37"/>
      <c r="BPW743" s="37"/>
      <c r="BPX743" s="37"/>
      <c r="BPY743" s="37"/>
      <c r="BPZ743" s="37"/>
      <c r="BQA743" s="37"/>
      <c r="BQB743" s="37"/>
      <c r="BQC743" s="37"/>
      <c r="BQD743" s="37"/>
      <c r="BQE743" s="37"/>
      <c r="BQF743" s="37"/>
      <c r="BQG743" s="37"/>
      <c r="BQH743" s="37"/>
      <c r="BQI743" s="37"/>
      <c r="BQJ743" s="37"/>
      <c r="BQK743" s="37"/>
      <c r="BQL743" s="37"/>
      <c r="BQM743" s="37"/>
      <c r="BQN743" s="37"/>
      <c r="BQO743" s="37"/>
      <c r="BQP743" s="37"/>
      <c r="BQQ743" s="37"/>
      <c r="BQR743" s="37"/>
      <c r="BQS743" s="37"/>
      <c r="BQT743" s="37"/>
      <c r="BQU743" s="37"/>
      <c r="BQV743" s="37"/>
      <c r="BQW743" s="37"/>
      <c r="BQX743" s="37"/>
      <c r="BQY743" s="37"/>
      <c r="BQZ743" s="37"/>
      <c r="BRA743" s="37"/>
      <c r="BRB743" s="37"/>
      <c r="BRC743" s="37"/>
      <c r="BRD743" s="37"/>
      <c r="BRE743" s="37"/>
      <c r="BRF743" s="37"/>
      <c r="BRG743" s="37"/>
      <c r="BRH743" s="37"/>
      <c r="BRI743" s="37"/>
      <c r="BRJ743" s="37"/>
      <c r="BRK743" s="37"/>
      <c r="BRL743" s="37"/>
      <c r="BRM743" s="37"/>
      <c r="BRN743" s="37"/>
      <c r="BRO743" s="37"/>
      <c r="BRP743" s="37"/>
      <c r="BRQ743" s="37"/>
      <c r="BRR743" s="37"/>
      <c r="BRS743" s="37"/>
      <c r="BRT743" s="37"/>
      <c r="BRU743" s="37"/>
      <c r="BRV743" s="37"/>
      <c r="BRW743" s="37"/>
      <c r="BRX743" s="37"/>
      <c r="BRY743" s="37"/>
      <c r="BRZ743" s="37"/>
      <c r="BSA743" s="37"/>
      <c r="BSB743" s="37"/>
      <c r="BSC743" s="37"/>
      <c r="BSD743" s="37"/>
      <c r="BSE743" s="37"/>
      <c r="BSF743" s="37"/>
      <c r="BSG743" s="37"/>
      <c r="BSH743" s="37"/>
      <c r="BSI743" s="37"/>
      <c r="BSJ743" s="37"/>
      <c r="BSK743" s="37"/>
      <c r="BSL743" s="37"/>
      <c r="BSM743" s="37"/>
      <c r="BSN743" s="37"/>
      <c r="BSO743" s="37"/>
      <c r="BSP743" s="37"/>
      <c r="BSQ743" s="37"/>
      <c r="BSR743" s="37"/>
      <c r="BSS743" s="37"/>
      <c r="BST743" s="37"/>
      <c r="BSU743" s="37"/>
      <c r="BSV743" s="37"/>
      <c r="BSW743" s="37"/>
      <c r="BSX743" s="37"/>
      <c r="BSY743" s="37"/>
      <c r="BSZ743" s="37"/>
      <c r="BTA743" s="37"/>
      <c r="BTB743" s="37"/>
      <c r="BTC743" s="37"/>
      <c r="BTD743" s="37"/>
      <c r="BTE743" s="37"/>
      <c r="BTF743" s="37"/>
      <c r="BTG743" s="37"/>
      <c r="BTH743" s="37"/>
      <c r="BTI743" s="37"/>
      <c r="BTJ743" s="37"/>
      <c r="BTK743" s="37"/>
      <c r="BTL743" s="37"/>
      <c r="BTM743" s="37"/>
      <c r="BTN743" s="37"/>
      <c r="BTO743" s="37"/>
      <c r="BTP743" s="37"/>
      <c r="BTQ743" s="37"/>
      <c r="BTR743" s="37"/>
      <c r="BTS743" s="37"/>
      <c r="BTT743" s="37"/>
      <c r="BTU743" s="37"/>
      <c r="BTV743" s="37"/>
      <c r="BTW743" s="37"/>
      <c r="BTX743" s="37"/>
      <c r="BTY743" s="37"/>
      <c r="BTZ743" s="37"/>
      <c r="BUA743" s="37"/>
      <c r="BUB743" s="37"/>
      <c r="BUC743" s="37"/>
      <c r="BUD743" s="37"/>
      <c r="BUE743" s="37"/>
      <c r="BUF743" s="37"/>
      <c r="BUG743" s="37"/>
      <c r="BUH743" s="37"/>
      <c r="BUI743" s="37"/>
      <c r="BUJ743" s="37"/>
      <c r="BUK743" s="37"/>
      <c r="BUL743" s="37"/>
      <c r="BUM743" s="37"/>
      <c r="BUN743" s="37"/>
      <c r="BUO743" s="37"/>
      <c r="BUP743" s="37"/>
      <c r="BUQ743" s="37"/>
      <c r="BUR743" s="37"/>
      <c r="BUS743" s="37"/>
      <c r="BUT743" s="37"/>
      <c r="BUU743" s="37"/>
      <c r="BUV743" s="37"/>
      <c r="BUW743" s="37"/>
      <c r="BUX743" s="37"/>
      <c r="BUY743" s="37"/>
      <c r="BUZ743" s="37"/>
      <c r="BVA743" s="37"/>
      <c r="BVB743" s="37"/>
      <c r="BVC743" s="37"/>
      <c r="BVD743" s="37"/>
      <c r="BVE743" s="37"/>
      <c r="BVF743" s="37"/>
      <c r="BVG743" s="37"/>
      <c r="BVH743" s="37"/>
      <c r="BVI743" s="37"/>
      <c r="BVJ743" s="37"/>
      <c r="BVK743" s="37"/>
      <c r="BVL743" s="37"/>
      <c r="BVM743" s="37"/>
      <c r="BVN743" s="37"/>
      <c r="BVO743" s="37"/>
      <c r="BVP743" s="37"/>
      <c r="BVQ743" s="37"/>
      <c r="BVR743" s="37"/>
      <c r="BVS743" s="37"/>
      <c r="BVT743" s="37"/>
      <c r="BVU743" s="37"/>
      <c r="BVV743" s="37"/>
      <c r="BVW743" s="37"/>
      <c r="BVX743" s="37"/>
      <c r="BVY743" s="37"/>
      <c r="BVZ743" s="37"/>
      <c r="BWA743" s="37"/>
      <c r="BWB743" s="37"/>
      <c r="BWC743" s="37"/>
      <c r="BWD743" s="37"/>
      <c r="BWE743" s="37"/>
      <c r="BWF743" s="37"/>
      <c r="BWG743" s="37"/>
      <c r="BWH743" s="37"/>
      <c r="BWI743" s="37"/>
      <c r="BWJ743" s="37"/>
      <c r="BWK743" s="37"/>
      <c r="BWL743" s="37"/>
      <c r="BWM743" s="37"/>
      <c r="BWN743" s="37"/>
      <c r="BWO743" s="37"/>
      <c r="BWP743" s="37"/>
      <c r="BWQ743" s="37"/>
      <c r="BWR743" s="37"/>
      <c r="BWS743" s="37"/>
      <c r="BWT743" s="37"/>
      <c r="BWU743" s="37"/>
      <c r="BWV743" s="37"/>
      <c r="BWW743" s="37"/>
      <c r="BWX743" s="37"/>
      <c r="BWY743" s="37"/>
      <c r="BWZ743" s="37"/>
      <c r="BXA743" s="37"/>
      <c r="BXB743" s="37"/>
      <c r="BXC743" s="37"/>
      <c r="BXD743" s="37"/>
      <c r="BXE743" s="37"/>
      <c r="BXF743" s="37"/>
      <c r="BXG743" s="37"/>
      <c r="BXH743" s="37"/>
      <c r="BXI743" s="37"/>
      <c r="BXJ743" s="37"/>
      <c r="BXK743" s="37"/>
      <c r="BXL743" s="37"/>
      <c r="BXM743" s="37"/>
      <c r="BXN743" s="37"/>
      <c r="BXO743" s="37"/>
      <c r="BXP743" s="37"/>
      <c r="BXQ743" s="37"/>
      <c r="BXR743" s="37"/>
      <c r="BXS743" s="37"/>
      <c r="BXT743" s="37"/>
      <c r="BXU743" s="37"/>
      <c r="BXV743" s="37"/>
      <c r="BXW743" s="37"/>
      <c r="BXX743" s="37"/>
      <c r="BXY743" s="37"/>
      <c r="BXZ743" s="37"/>
      <c r="BYA743" s="37"/>
      <c r="BYB743" s="37"/>
      <c r="BYC743" s="37"/>
      <c r="BYD743" s="37"/>
      <c r="BYE743" s="37"/>
      <c r="BYF743" s="37"/>
      <c r="BYG743" s="37"/>
      <c r="BYH743" s="37"/>
      <c r="BYI743" s="37"/>
      <c r="BYJ743" s="37"/>
      <c r="BYK743" s="37"/>
      <c r="BYL743" s="37"/>
      <c r="BYM743" s="37"/>
      <c r="BYN743" s="37"/>
      <c r="BYO743" s="37"/>
      <c r="BYP743" s="37"/>
      <c r="BYQ743" s="37"/>
      <c r="BYR743" s="37"/>
      <c r="BYS743" s="37"/>
      <c r="BYT743" s="37"/>
      <c r="BYU743" s="37"/>
      <c r="BYV743" s="37"/>
      <c r="BYW743" s="37"/>
      <c r="BYX743" s="37"/>
      <c r="BYY743" s="37"/>
      <c r="BYZ743" s="37"/>
      <c r="BZA743" s="37"/>
      <c r="BZB743" s="37"/>
      <c r="BZC743" s="37"/>
      <c r="BZD743" s="37"/>
      <c r="BZE743" s="37"/>
      <c r="BZF743" s="37"/>
      <c r="BZG743" s="37"/>
      <c r="BZH743" s="37"/>
      <c r="BZI743" s="37"/>
      <c r="BZJ743" s="37"/>
      <c r="BZK743" s="37"/>
      <c r="BZL743" s="37"/>
      <c r="BZM743" s="37"/>
      <c r="BZN743" s="37"/>
      <c r="BZO743" s="37"/>
      <c r="BZP743" s="37"/>
      <c r="BZQ743" s="37"/>
      <c r="BZR743" s="37"/>
      <c r="BZS743" s="37"/>
      <c r="BZT743" s="37"/>
      <c r="BZU743" s="37"/>
      <c r="BZV743" s="37"/>
      <c r="BZW743" s="37"/>
      <c r="BZX743" s="37"/>
      <c r="BZY743" s="37"/>
      <c r="BZZ743" s="37"/>
      <c r="CAA743" s="37"/>
      <c r="CAB743" s="37"/>
      <c r="CAC743" s="37"/>
      <c r="CAD743" s="37"/>
      <c r="CAE743" s="37"/>
      <c r="CAF743" s="37"/>
      <c r="CAG743" s="37"/>
      <c r="CAH743" s="37"/>
      <c r="CAI743" s="37"/>
      <c r="CAJ743" s="37"/>
      <c r="CAK743" s="37"/>
      <c r="CAL743" s="37"/>
      <c r="CAM743" s="37"/>
      <c r="CAN743" s="37"/>
      <c r="CAO743" s="37"/>
      <c r="CAP743" s="37"/>
      <c r="CAQ743" s="37"/>
      <c r="CAR743" s="37"/>
      <c r="CAS743" s="37"/>
      <c r="CAT743" s="37"/>
      <c r="CAU743" s="37"/>
      <c r="CAV743" s="37"/>
      <c r="CAW743" s="37"/>
      <c r="CAX743" s="37"/>
      <c r="CAY743" s="37"/>
      <c r="CAZ743" s="37"/>
      <c r="CBA743" s="37"/>
      <c r="CBB743" s="37"/>
      <c r="CBC743" s="37"/>
      <c r="CBD743" s="37"/>
      <c r="CBE743" s="37"/>
      <c r="CBF743" s="37"/>
      <c r="CBG743" s="37"/>
      <c r="CBH743" s="37"/>
      <c r="CBI743" s="37"/>
      <c r="CBJ743" s="37"/>
      <c r="CBK743" s="37"/>
      <c r="CBL743" s="37"/>
      <c r="CBM743" s="37"/>
      <c r="CBN743" s="37"/>
      <c r="CBO743" s="37"/>
      <c r="CBP743" s="37"/>
      <c r="CBQ743" s="37"/>
      <c r="CBR743" s="37"/>
      <c r="CBS743" s="37"/>
      <c r="CBT743" s="37"/>
      <c r="CBU743" s="37"/>
      <c r="CBV743" s="37"/>
      <c r="CBW743" s="37"/>
      <c r="CBX743" s="37"/>
      <c r="CBY743" s="37"/>
      <c r="CBZ743" s="37"/>
      <c r="CCA743" s="37"/>
      <c r="CCB743" s="37"/>
      <c r="CCC743" s="37"/>
      <c r="CCD743" s="37"/>
      <c r="CCE743" s="37"/>
      <c r="CCF743" s="37"/>
      <c r="CCG743" s="37"/>
      <c r="CCH743" s="37"/>
      <c r="CCI743" s="37"/>
      <c r="CCJ743" s="37"/>
      <c r="CCK743" s="37"/>
      <c r="CCL743" s="37"/>
      <c r="CCM743" s="37"/>
      <c r="CCN743" s="37"/>
      <c r="CCO743" s="37"/>
      <c r="CCP743" s="37"/>
      <c r="CCQ743" s="37"/>
      <c r="CCR743" s="37"/>
      <c r="CCS743" s="37"/>
      <c r="CCT743" s="37"/>
      <c r="CCU743" s="37"/>
      <c r="CCV743" s="37"/>
      <c r="CCW743" s="37"/>
      <c r="CCX743" s="37"/>
      <c r="CCY743" s="37"/>
      <c r="CCZ743" s="37"/>
      <c r="CDA743" s="37"/>
      <c r="CDB743" s="37"/>
      <c r="CDC743" s="37"/>
      <c r="CDD743" s="37"/>
      <c r="CDE743" s="37"/>
      <c r="CDF743" s="37"/>
      <c r="CDG743" s="37"/>
      <c r="CDH743" s="37"/>
      <c r="CDI743" s="37"/>
      <c r="CDJ743" s="37"/>
      <c r="CDK743" s="37"/>
      <c r="CDL743" s="37"/>
      <c r="CDM743" s="37"/>
      <c r="CDN743" s="37"/>
      <c r="CDO743" s="37"/>
      <c r="CDP743" s="37"/>
      <c r="CDQ743" s="37"/>
      <c r="CDR743" s="37"/>
      <c r="CDS743" s="37"/>
      <c r="CDT743" s="37"/>
      <c r="CDU743" s="37"/>
      <c r="CDV743" s="37"/>
      <c r="CDW743" s="37"/>
      <c r="CDX743" s="37"/>
      <c r="CDY743" s="37"/>
      <c r="CDZ743" s="37"/>
      <c r="CEA743" s="37"/>
      <c r="CEB743" s="37"/>
      <c r="CEC743" s="37"/>
      <c r="CED743" s="37"/>
      <c r="CEE743" s="37"/>
      <c r="CEF743" s="37"/>
      <c r="CEG743" s="37"/>
      <c r="CEH743" s="37"/>
      <c r="CEI743" s="37"/>
      <c r="CEJ743" s="37"/>
      <c r="CEK743" s="37"/>
      <c r="CEL743" s="37"/>
      <c r="CEM743" s="37"/>
      <c r="CEN743" s="37"/>
      <c r="CEO743" s="37"/>
      <c r="CEP743" s="37"/>
      <c r="CEQ743" s="37"/>
      <c r="CER743" s="37"/>
      <c r="CES743" s="37"/>
      <c r="CET743" s="37"/>
      <c r="CEU743" s="37"/>
      <c r="CEV743" s="37"/>
      <c r="CEW743" s="37"/>
      <c r="CEX743" s="37"/>
      <c r="CEY743" s="37"/>
      <c r="CEZ743" s="37"/>
      <c r="CFA743" s="37"/>
      <c r="CFB743" s="37"/>
      <c r="CFC743" s="37"/>
      <c r="CFD743" s="37"/>
      <c r="CFE743" s="37"/>
      <c r="CFF743" s="37"/>
      <c r="CFG743" s="37"/>
      <c r="CFH743" s="37"/>
      <c r="CFI743" s="37"/>
      <c r="CFJ743" s="37"/>
      <c r="CFK743" s="37"/>
      <c r="CFL743" s="37"/>
      <c r="CFM743" s="37"/>
      <c r="CFN743" s="37"/>
      <c r="CFO743" s="37"/>
      <c r="CFP743" s="37"/>
      <c r="CFQ743" s="37"/>
      <c r="CFR743" s="37"/>
      <c r="CFS743" s="37"/>
      <c r="CFT743" s="37"/>
      <c r="CFU743" s="37"/>
      <c r="CFV743" s="37"/>
      <c r="CFW743" s="37"/>
      <c r="CFX743" s="37"/>
      <c r="CFY743" s="37"/>
      <c r="CFZ743" s="37"/>
      <c r="CGA743" s="37"/>
      <c r="CGB743" s="37"/>
      <c r="CGC743" s="37"/>
      <c r="CGD743" s="37"/>
      <c r="CGE743" s="37"/>
      <c r="CGF743" s="37"/>
      <c r="CGG743" s="37"/>
      <c r="CGH743" s="37"/>
      <c r="CGI743" s="37"/>
      <c r="CGJ743" s="37"/>
      <c r="CGK743" s="37"/>
      <c r="CGL743" s="37"/>
      <c r="CGM743" s="37"/>
      <c r="CGN743" s="37"/>
      <c r="CGO743" s="37"/>
      <c r="CGP743" s="37"/>
      <c r="CGQ743" s="37"/>
      <c r="CGR743" s="37"/>
      <c r="CGS743" s="37"/>
      <c r="CGT743" s="37"/>
      <c r="CGU743" s="37"/>
      <c r="CGV743" s="37"/>
      <c r="CGW743" s="37"/>
      <c r="CGX743" s="37"/>
      <c r="CGY743" s="37"/>
      <c r="CGZ743" s="37"/>
      <c r="CHA743" s="37"/>
      <c r="CHB743" s="37"/>
      <c r="CHC743" s="37"/>
      <c r="CHD743" s="37"/>
      <c r="CHE743" s="37"/>
      <c r="CHF743" s="37"/>
      <c r="CHG743" s="37"/>
      <c r="CHH743" s="37"/>
      <c r="CHI743" s="37"/>
      <c r="CHJ743" s="37"/>
      <c r="CHK743" s="37"/>
      <c r="CHL743" s="37"/>
      <c r="CHM743" s="37"/>
      <c r="CHN743" s="37"/>
      <c r="CHO743" s="37"/>
      <c r="CHP743" s="37"/>
      <c r="CHQ743" s="37"/>
      <c r="CHR743" s="37"/>
      <c r="CHS743" s="37"/>
      <c r="CHT743" s="37"/>
      <c r="CHU743" s="37"/>
      <c r="CHV743" s="37"/>
      <c r="CHW743" s="37"/>
      <c r="CHX743" s="37"/>
      <c r="CHY743" s="37"/>
      <c r="CHZ743" s="37"/>
      <c r="CIA743" s="37"/>
      <c r="CIB743" s="37"/>
      <c r="CIC743" s="37"/>
      <c r="CID743" s="37"/>
      <c r="CIE743" s="37"/>
      <c r="CIF743" s="37"/>
      <c r="CIG743" s="37"/>
      <c r="CIH743" s="37"/>
      <c r="CII743" s="37"/>
      <c r="CIJ743" s="37"/>
      <c r="CIK743" s="37"/>
      <c r="CIL743" s="37"/>
      <c r="CIM743" s="37"/>
      <c r="CIN743" s="37"/>
      <c r="CIO743" s="37"/>
      <c r="CIP743" s="37"/>
      <c r="CIQ743" s="37"/>
      <c r="CIR743" s="37"/>
      <c r="CIS743" s="37"/>
      <c r="CIT743" s="37"/>
      <c r="CIU743" s="37"/>
      <c r="CIV743" s="37"/>
      <c r="CIW743" s="37"/>
      <c r="CIX743" s="37"/>
      <c r="CIY743" s="37"/>
      <c r="CIZ743" s="37"/>
      <c r="CJA743" s="37"/>
      <c r="CJB743" s="37"/>
      <c r="CJC743" s="37"/>
      <c r="CJD743" s="37"/>
      <c r="CJE743" s="37"/>
      <c r="CJF743" s="37"/>
      <c r="CJG743" s="37"/>
      <c r="CJH743" s="37"/>
      <c r="CJI743" s="37"/>
      <c r="CJJ743" s="37"/>
      <c r="CJK743" s="37"/>
      <c r="CJL743" s="37"/>
      <c r="CJM743" s="37"/>
      <c r="CJN743" s="37"/>
      <c r="CJO743" s="37"/>
      <c r="CJP743" s="37"/>
      <c r="CJQ743" s="37"/>
      <c r="CJR743" s="37"/>
      <c r="CJS743" s="37"/>
      <c r="CJT743" s="37"/>
      <c r="CJU743" s="37"/>
      <c r="CJV743" s="37"/>
      <c r="CJW743" s="37"/>
      <c r="CJX743" s="37"/>
      <c r="CJY743" s="37"/>
      <c r="CJZ743" s="37"/>
      <c r="CKA743" s="37"/>
      <c r="CKB743" s="37"/>
      <c r="CKC743" s="37"/>
      <c r="CKD743" s="37"/>
      <c r="CKE743" s="37"/>
      <c r="CKF743" s="37"/>
      <c r="CKG743" s="37"/>
      <c r="CKH743" s="37"/>
      <c r="CKI743" s="37"/>
      <c r="CKJ743" s="37"/>
      <c r="CKK743" s="37"/>
      <c r="CKL743" s="37"/>
      <c r="CKM743" s="37"/>
      <c r="CKN743" s="37"/>
      <c r="CKO743" s="37"/>
      <c r="CKP743" s="37"/>
      <c r="CKQ743" s="37"/>
      <c r="CKR743" s="37"/>
      <c r="CKS743" s="37"/>
      <c r="CKT743" s="37"/>
      <c r="CKU743" s="37"/>
      <c r="CKV743" s="37"/>
      <c r="CKW743" s="37"/>
      <c r="CKX743" s="37"/>
      <c r="CKY743" s="37"/>
      <c r="CKZ743" s="37"/>
      <c r="CLA743" s="37"/>
      <c r="CLB743" s="37"/>
      <c r="CLC743" s="37"/>
      <c r="CLD743" s="37"/>
      <c r="CLE743" s="37"/>
      <c r="CLF743" s="37"/>
      <c r="CLG743" s="37"/>
      <c r="CLH743" s="37"/>
      <c r="CLI743" s="37"/>
      <c r="CLJ743" s="37"/>
      <c r="CLK743" s="37"/>
      <c r="CLL743" s="37"/>
      <c r="CLM743" s="37"/>
      <c r="CLN743" s="37"/>
      <c r="CLO743" s="37"/>
      <c r="CLP743" s="37"/>
      <c r="CLQ743" s="37"/>
      <c r="CLR743" s="37"/>
      <c r="CLS743" s="37"/>
      <c r="CLT743" s="37"/>
      <c r="CLU743" s="37"/>
      <c r="CLV743" s="37"/>
      <c r="CLW743" s="37"/>
      <c r="CLX743" s="37"/>
      <c r="CLY743" s="37"/>
      <c r="CLZ743" s="37"/>
      <c r="CMA743" s="37"/>
      <c r="CMB743" s="37"/>
      <c r="CMC743" s="37"/>
      <c r="CMD743" s="37"/>
      <c r="CME743" s="37"/>
      <c r="CMF743" s="37"/>
      <c r="CMG743" s="37"/>
      <c r="CMH743" s="37"/>
      <c r="CMI743" s="37"/>
      <c r="CMJ743" s="37"/>
      <c r="CMK743" s="37"/>
      <c r="CML743" s="37"/>
      <c r="CMM743" s="37"/>
      <c r="CMN743" s="37"/>
      <c r="CMO743" s="37"/>
      <c r="CMP743" s="37"/>
      <c r="CMQ743" s="37"/>
      <c r="CMR743" s="37"/>
      <c r="CMS743" s="37"/>
      <c r="CMT743" s="37"/>
      <c r="CMU743" s="37"/>
      <c r="CMV743" s="37"/>
      <c r="CMW743" s="37"/>
      <c r="CMX743" s="37"/>
      <c r="CMY743" s="37"/>
      <c r="CMZ743" s="37"/>
      <c r="CNA743" s="37"/>
      <c r="CNB743" s="37"/>
      <c r="CNC743" s="37"/>
      <c r="CND743" s="37"/>
      <c r="CNE743" s="37"/>
      <c r="CNF743" s="37"/>
      <c r="CNG743" s="37"/>
      <c r="CNH743" s="37"/>
      <c r="CNI743" s="37"/>
      <c r="CNJ743" s="37"/>
      <c r="CNK743" s="37"/>
      <c r="CNL743" s="37"/>
      <c r="CNM743" s="37"/>
      <c r="CNN743" s="37"/>
      <c r="CNO743" s="37"/>
      <c r="CNP743" s="37"/>
      <c r="CNQ743" s="37"/>
      <c r="CNR743" s="37"/>
      <c r="CNS743" s="37"/>
      <c r="CNT743" s="37"/>
      <c r="CNU743" s="37"/>
      <c r="CNV743" s="37"/>
      <c r="CNW743" s="37"/>
      <c r="CNX743" s="37"/>
      <c r="CNY743" s="37"/>
      <c r="CNZ743" s="37"/>
      <c r="COA743" s="37"/>
      <c r="COB743" s="37"/>
      <c r="COC743" s="37"/>
      <c r="COD743" s="37"/>
      <c r="COE743" s="37"/>
      <c r="COF743" s="37"/>
      <c r="COG743" s="37"/>
      <c r="COH743" s="37"/>
      <c r="COI743" s="37"/>
      <c r="COJ743" s="37"/>
      <c r="COK743" s="37"/>
      <c r="COL743" s="37"/>
      <c r="COM743" s="37"/>
      <c r="CON743" s="37"/>
      <c r="COO743" s="37"/>
      <c r="COP743" s="37"/>
      <c r="COQ743" s="37"/>
      <c r="COR743" s="37"/>
      <c r="COS743" s="37"/>
      <c r="COT743" s="37"/>
      <c r="COU743" s="37"/>
      <c r="COV743" s="37"/>
      <c r="COW743" s="37"/>
      <c r="COX743" s="37"/>
      <c r="COY743" s="37"/>
      <c r="COZ743" s="37"/>
      <c r="CPA743" s="37"/>
      <c r="CPB743" s="37"/>
      <c r="CPC743" s="37"/>
      <c r="CPD743" s="37"/>
      <c r="CPE743" s="37"/>
      <c r="CPF743" s="37"/>
      <c r="CPG743" s="37"/>
      <c r="CPH743" s="37"/>
      <c r="CPI743" s="37"/>
      <c r="CPJ743" s="37"/>
      <c r="CPK743" s="37"/>
      <c r="CPL743" s="37"/>
      <c r="CPM743" s="37"/>
      <c r="CPN743" s="37"/>
      <c r="CPO743" s="37"/>
      <c r="CPP743" s="37"/>
      <c r="CPQ743" s="37"/>
      <c r="CPR743" s="37"/>
      <c r="CPS743" s="37"/>
      <c r="CPT743" s="37"/>
      <c r="CPU743" s="37"/>
      <c r="CPV743" s="37"/>
      <c r="CPW743" s="37"/>
      <c r="CPX743" s="37"/>
      <c r="CPY743" s="37"/>
      <c r="CPZ743" s="37"/>
      <c r="CQA743" s="37"/>
      <c r="CQB743" s="37"/>
      <c r="CQC743" s="37"/>
      <c r="CQD743" s="37"/>
      <c r="CQE743" s="37"/>
      <c r="CQF743" s="37"/>
      <c r="CQG743" s="37"/>
      <c r="CQH743" s="37"/>
      <c r="CQI743" s="37"/>
      <c r="CQJ743" s="37"/>
      <c r="CQK743" s="37"/>
      <c r="CQL743" s="37"/>
      <c r="CQM743" s="37"/>
      <c r="CQN743" s="37"/>
      <c r="CQO743" s="37"/>
      <c r="CQP743" s="37"/>
      <c r="CQQ743" s="37"/>
      <c r="CQR743" s="37"/>
      <c r="CQS743" s="37"/>
      <c r="CQT743" s="37"/>
      <c r="CQU743" s="37"/>
      <c r="CQV743" s="37"/>
      <c r="CQW743" s="37"/>
      <c r="CQX743" s="37"/>
      <c r="CQY743" s="37"/>
      <c r="CQZ743" s="37"/>
      <c r="CRA743" s="37"/>
      <c r="CRB743" s="37"/>
      <c r="CRC743" s="37"/>
      <c r="CRD743" s="37"/>
      <c r="CRE743" s="37"/>
      <c r="CRF743" s="37"/>
      <c r="CRG743" s="37"/>
      <c r="CRH743" s="37"/>
      <c r="CRI743" s="37"/>
      <c r="CRJ743" s="37"/>
      <c r="CRK743" s="37"/>
      <c r="CRL743" s="37"/>
      <c r="CRM743" s="37"/>
      <c r="CRN743" s="37"/>
      <c r="CRO743" s="37"/>
      <c r="CRP743" s="37"/>
      <c r="CRQ743" s="37"/>
      <c r="CRR743" s="37"/>
      <c r="CRS743" s="37"/>
      <c r="CRT743" s="37"/>
      <c r="CRU743" s="37"/>
      <c r="CRV743" s="37"/>
      <c r="CRW743" s="37"/>
      <c r="CRX743" s="37"/>
      <c r="CRY743" s="37"/>
      <c r="CRZ743" s="37"/>
      <c r="CSA743" s="37"/>
      <c r="CSB743" s="37"/>
      <c r="CSC743" s="37"/>
      <c r="CSD743" s="37"/>
      <c r="CSE743" s="37"/>
      <c r="CSF743" s="37"/>
      <c r="CSG743" s="37"/>
      <c r="CSH743" s="37"/>
      <c r="CSI743" s="37"/>
      <c r="CSJ743" s="37"/>
      <c r="CSK743" s="37"/>
      <c r="CSL743" s="37"/>
      <c r="CSM743" s="37"/>
      <c r="CSN743" s="37"/>
      <c r="CSO743" s="37"/>
      <c r="CSP743" s="37"/>
      <c r="CSQ743" s="37"/>
      <c r="CSR743" s="37"/>
      <c r="CSS743" s="37"/>
      <c r="CST743" s="37"/>
      <c r="CSU743" s="37"/>
      <c r="CSV743" s="37"/>
      <c r="CSW743" s="37"/>
      <c r="CSX743" s="37"/>
      <c r="CSY743" s="37"/>
      <c r="CSZ743" s="37"/>
      <c r="CTA743" s="37"/>
      <c r="CTB743" s="37"/>
      <c r="CTC743" s="37"/>
      <c r="CTD743" s="37"/>
      <c r="CTE743" s="37"/>
      <c r="CTF743" s="37"/>
      <c r="CTG743" s="37"/>
      <c r="CTH743" s="37"/>
      <c r="CTI743" s="37"/>
      <c r="CTJ743" s="37"/>
      <c r="CTK743" s="37"/>
      <c r="CTL743" s="37"/>
      <c r="CTM743" s="37"/>
      <c r="CTN743" s="37"/>
      <c r="CTO743" s="37"/>
      <c r="CTP743" s="37"/>
      <c r="CTQ743" s="37"/>
      <c r="CTR743" s="37"/>
      <c r="CTS743" s="37"/>
      <c r="CTT743" s="37"/>
      <c r="CTU743" s="37"/>
      <c r="CTV743" s="37"/>
      <c r="CTW743" s="37"/>
      <c r="CTX743" s="37"/>
      <c r="CTY743" s="37"/>
      <c r="CTZ743" s="37"/>
      <c r="CUA743" s="37"/>
      <c r="CUB743" s="37"/>
      <c r="CUC743" s="37"/>
      <c r="CUD743" s="37"/>
      <c r="CUE743" s="37"/>
      <c r="CUF743" s="37"/>
      <c r="CUG743" s="37"/>
      <c r="CUH743" s="37"/>
      <c r="CUI743" s="37"/>
      <c r="CUJ743" s="37"/>
      <c r="CUK743" s="37"/>
      <c r="CUL743" s="37"/>
      <c r="CUM743" s="37"/>
      <c r="CUN743" s="37"/>
      <c r="CUO743" s="37"/>
      <c r="CUP743" s="37"/>
      <c r="CUQ743" s="37"/>
      <c r="CUR743" s="37"/>
      <c r="CUS743" s="37"/>
      <c r="CUT743" s="37"/>
      <c r="CUU743" s="37"/>
      <c r="CUV743" s="37"/>
      <c r="CUW743" s="37"/>
      <c r="CUX743" s="37"/>
      <c r="CUY743" s="37"/>
      <c r="CUZ743" s="37"/>
      <c r="CVA743" s="37"/>
      <c r="CVB743" s="37"/>
      <c r="CVC743" s="37"/>
      <c r="CVD743" s="37"/>
      <c r="CVE743" s="37"/>
      <c r="CVF743" s="37"/>
      <c r="CVG743" s="37"/>
      <c r="CVH743" s="37"/>
      <c r="CVI743" s="37"/>
      <c r="CVJ743" s="37"/>
      <c r="CVK743" s="37"/>
      <c r="CVL743" s="37"/>
      <c r="CVM743" s="37"/>
      <c r="CVN743" s="37"/>
      <c r="CVO743" s="37"/>
      <c r="CVP743" s="37"/>
      <c r="CVQ743" s="37"/>
      <c r="CVR743" s="37"/>
      <c r="CVS743" s="37"/>
      <c r="CVT743" s="37"/>
      <c r="CVU743" s="37"/>
      <c r="CVV743" s="37"/>
      <c r="CVW743" s="37"/>
      <c r="CVX743" s="37"/>
      <c r="CVY743" s="37"/>
      <c r="CVZ743" s="37"/>
      <c r="CWA743" s="37"/>
      <c r="CWB743" s="37"/>
      <c r="CWC743" s="37"/>
      <c r="CWD743" s="37"/>
      <c r="CWE743" s="37"/>
      <c r="CWF743" s="37"/>
      <c r="CWG743" s="37"/>
      <c r="CWH743" s="37"/>
      <c r="CWI743" s="37"/>
      <c r="CWJ743" s="37"/>
      <c r="CWK743" s="37"/>
      <c r="CWL743" s="37"/>
      <c r="CWM743" s="37"/>
      <c r="CWN743" s="37"/>
      <c r="CWO743" s="37"/>
      <c r="CWP743" s="37"/>
      <c r="CWQ743" s="37"/>
      <c r="CWR743" s="37"/>
      <c r="CWS743" s="37"/>
      <c r="CWT743" s="37"/>
      <c r="CWU743" s="37"/>
      <c r="CWV743" s="37"/>
      <c r="CWW743" s="37"/>
      <c r="CWX743" s="37"/>
      <c r="CWY743" s="37"/>
      <c r="CWZ743" s="37"/>
      <c r="CXA743" s="37"/>
      <c r="CXB743" s="37"/>
      <c r="CXC743" s="37"/>
      <c r="CXD743" s="37"/>
      <c r="CXE743" s="37"/>
      <c r="CXF743" s="37"/>
      <c r="CXG743" s="37"/>
      <c r="CXH743" s="37"/>
      <c r="CXI743" s="37"/>
      <c r="CXJ743" s="37"/>
      <c r="CXK743" s="37"/>
      <c r="CXL743" s="37"/>
      <c r="CXM743" s="37"/>
      <c r="CXN743" s="37"/>
      <c r="CXO743" s="37"/>
      <c r="CXP743" s="37"/>
      <c r="CXQ743" s="37"/>
      <c r="CXR743" s="37"/>
      <c r="CXS743" s="37"/>
      <c r="CXT743" s="37"/>
      <c r="CXU743" s="37"/>
      <c r="CXV743" s="37"/>
      <c r="CXW743" s="37"/>
      <c r="CXX743" s="37"/>
      <c r="CXY743" s="37"/>
      <c r="CXZ743" s="37"/>
      <c r="CYA743" s="37"/>
      <c r="CYB743" s="37"/>
      <c r="CYC743" s="37"/>
      <c r="CYD743" s="37"/>
      <c r="CYE743" s="37"/>
      <c r="CYF743" s="37"/>
      <c r="CYG743" s="37"/>
      <c r="CYH743" s="37"/>
      <c r="CYI743" s="37"/>
      <c r="CYJ743" s="37"/>
      <c r="CYK743" s="37"/>
      <c r="CYL743" s="37"/>
      <c r="CYM743" s="37"/>
      <c r="CYN743" s="37"/>
      <c r="CYO743" s="37"/>
      <c r="CYP743" s="37"/>
      <c r="CYQ743" s="37"/>
      <c r="CYR743" s="37"/>
      <c r="CYS743" s="37"/>
      <c r="CYT743" s="37"/>
      <c r="CYU743" s="37"/>
      <c r="CYV743" s="37"/>
      <c r="CYW743" s="37"/>
      <c r="CYX743" s="37"/>
      <c r="CYY743" s="37"/>
      <c r="CYZ743" s="37"/>
      <c r="CZA743" s="37"/>
      <c r="CZB743" s="37"/>
      <c r="CZC743" s="37"/>
      <c r="CZD743" s="37"/>
      <c r="CZE743" s="37"/>
      <c r="CZF743" s="37"/>
      <c r="CZG743" s="37"/>
      <c r="CZH743" s="37"/>
      <c r="CZI743" s="37"/>
      <c r="CZJ743" s="37"/>
      <c r="CZK743" s="37"/>
      <c r="CZL743" s="37"/>
      <c r="CZM743" s="37"/>
      <c r="CZN743" s="37"/>
      <c r="CZO743" s="37"/>
      <c r="CZP743" s="37"/>
      <c r="CZQ743" s="37"/>
      <c r="CZR743" s="37"/>
      <c r="CZS743" s="37"/>
      <c r="CZT743" s="37"/>
      <c r="CZU743" s="37"/>
      <c r="CZV743" s="37"/>
      <c r="CZW743" s="37"/>
      <c r="CZX743" s="37"/>
      <c r="CZY743" s="37"/>
      <c r="CZZ743" s="37"/>
      <c r="DAA743" s="37"/>
      <c r="DAB743" s="37"/>
      <c r="DAC743" s="37"/>
      <c r="DAD743" s="37"/>
      <c r="DAE743" s="37"/>
      <c r="DAF743" s="37"/>
      <c r="DAG743" s="37"/>
      <c r="DAH743" s="37"/>
      <c r="DAI743" s="37"/>
      <c r="DAJ743" s="37"/>
      <c r="DAK743" s="37"/>
      <c r="DAL743" s="37"/>
      <c r="DAM743" s="37"/>
      <c r="DAN743" s="37"/>
      <c r="DAO743" s="37"/>
      <c r="DAP743" s="37"/>
      <c r="DAQ743" s="37"/>
      <c r="DAR743" s="37"/>
      <c r="DAS743" s="37"/>
      <c r="DAT743" s="37"/>
      <c r="DAU743" s="37"/>
      <c r="DAV743" s="37"/>
      <c r="DAW743" s="37"/>
      <c r="DAX743" s="37"/>
      <c r="DAY743" s="37"/>
      <c r="DAZ743" s="37"/>
      <c r="DBA743" s="37"/>
      <c r="DBB743" s="37"/>
      <c r="DBC743" s="37"/>
      <c r="DBD743" s="37"/>
      <c r="DBE743" s="37"/>
      <c r="DBF743" s="37"/>
      <c r="DBG743" s="37"/>
      <c r="DBH743" s="37"/>
      <c r="DBI743" s="37"/>
      <c r="DBJ743" s="37"/>
      <c r="DBK743" s="37"/>
      <c r="DBL743" s="37"/>
      <c r="DBM743" s="37"/>
      <c r="DBN743" s="37"/>
      <c r="DBO743" s="37"/>
      <c r="DBP743" s="37"/>
      <c r="DBQ743" s="37"/>
      <c r="DBR743" s="37"/>
      <c r="DBS743" s="37"/>
      <c r="DBT743" s="37"/>
      <c r="DBU743" s="37"/>
      <c r="DBV743" s="37"/>
      <c r="DBW743" s="37"/>
      <c r="DBX743" s="37"/>
      <c r="DBY743" s="37"/>
      <c r="DBZ743" s="37"/>
      <c r="DCA743" s="37"/>
      <c r="DCB743" s="37"/>
      <c r="DCC743" s="37"/>
      <c r="DCD743" s="37"/>
      <c r="DCE743" s="37"/>
      <c r="DCF743" s="37"/>
      <c r="DCG743" s="37"/>
      <c r="DCH743" s="37"/>
      <c r="DCI743" s="37"/>
      <c r="DCJ743" s="37"/>
      <c r="DCK743" s="37"/>
      <c r="DCL743" s="37"/>
      <c r="DCM743" s="37"/>
      <c r="DCN743" s="37"/>
      <c r="DCO743" s="37"/>
      <c r="DCP743" s="37"/>
      <c r="DCQ743" s="37"/>
      <c r="DCR743" s="37"/>
      <c r="DCS743" s="37"/>
      <c r="DCT743" s="37"/>
      <c r="DCU743" s="37"/>
      <c r="DCV743" s="37"/>
      <c r="DCW743" s="37"/>
      <c r="DCX743" s="37"/>
      <c r="DCY743" s="37"/>
      <c r="DCZ743" s="37"/>
      <c r="DDA743" s="37"/>
      <c r="DDB743" s="37"/>
      <c r="DDC743" s="37"/>
      <c r="DDD743" s="37"/>
      <c r="DDE743" s="37"/>
      <c r="DDF743" s="37"/>
      <c r="DDG743" s="37"/>
      <c r="DDH743" s="37"/>
      <c r="DDI743" s="37"/>
      <c r="DDJ743" s="37"/>
      <c r="DDK743" s="37"/>
      <c r="DDL743" s="37"/>
      <c r="DDM743" s="37"/>
      <c r="DDN743" s="37"/>
      <c r="DDO743" s="37"/>
      <c r="DDP743" s="37"/>
      <c r="DDQ743" s="37"/>
      <c r="DDR743" s="37"/>
      <c r="DDS743" s="37"/>
      <c r="DDT743" s="37"/>
      <c r="DDU743" s="37"/>
      <c r="DDV743" s="37"/>
      <c r="DDW743" s="37"/>
      <c r="DDX743" s="37"/>
      <c r="DDY743" s="37"/>
      <c r="DDZ743" s="37"/>
      <c r="DEA743" s="37"/>
      <c r="DEB743" s="37"/>
      <c r="DEC743" s="37"/>
      <c r="DED743" s="37"/>
      <c r="DEE743" s="37"/>
      <c r="DEF743" s="37"/>
      <c r="DEG743" s="37"/>
      <c r="DEH743" s="37"/>
      <c r="DEI743" s="37"/>
      <c r="DEJ743" s="37"/>
      <c r="DEK743" s="37"/>
      <c r="DEL743" s="37"/>
      <c r="DEM743" s="37"/>
      <c r="DEN743" s="37"/>
      <c r="DEO743" s="37"/>
      <c r="DEP743" s="37"/>
      <c r="DEQ743" s="37"/>
      <c r="DER743" s="37"/>
      <c r="DES743" s="37"/>
      <c r="DET743" s="37"/>
      <c r="DEU743" s="37"/>
      <c r="DEV743" s="37"/>
      <c r="DEW743" s="37"/>
      <c r="DEX743" s="37"/>
      <c r="DEY743" s="37"/>
      <c r="DEZ743" s="37"/>
      <c r="DFA743" s="37"/>
      <c r="DFB743" s="37"/>
      <c r="DFC743" s="37"/>
      <c r="DFD743" s="37"/>
      <c r="DFE743" s="37"/>
      <c r="DFF743" s="37"/>
      <c r="DFG743" s="37"/>
      <c r="DFH743" s="37"/>
      <c r="DFI743" s="37"/>
      <c r="DFJ743" s="37"/>
      <c r="DFK743" s="37"/>
      <c r="DFL743" s="37"/>
      <c r="DFM743" s="37"/>
      <c r="DFN743" s="37"/>
      <c r="DFO743" s="37"/>
      <c r="DFP743" s="37"/>
      <c r="DFQ743" s="37"/>
      <c r="DFR743" s="37"/>
      <c r="DFS743" s="37"/>
      <c r="DFT743" s="37"/>
      <c r="DFU743" s="37"/>
      <c r="DFV743" s="37"/>
      <c r="DFW743" s="37"/>
      <c r="DFX743" s="37"/>
      <c r="DFY743" s="37"/>
      <c r="DFZ743" s="37"/>
      <c r="DGA743" s="37"/>
      <c r="DGB743" s="37"/>
      <c r="DGC743" s="37"/>
      <c r="DGD743" s="37"/>
      <c r="DGE743" s="37"/>
      <c r="DGF743" s="37"/>
      <c r="DGG743" s="37"/>
      <c r="DGH743" s="37"/>
      <c r="DGI743" s="37"/>
      <c r="DGJ743" s="37"/>
      <c r="DGK743" s="37"/>
      <c r="DGL743" s="37"/>
      <c r="DGM743" s="37"/>
      <c r="DGN743" s="37"/>
      <c r="DGO743" s="37"/>
      <c r="DGP743" s="37"/>
      <c r="DGQ743" s="37"/>
      <c r="DGR743" s="37"/>
      <c r="DGS743" s="37"/>
      <c r="DGT743" s="37"/>
      <c r="DGU743" s="37"/>
      <c r="DGV743" s="37"/>
      <c r="DGW743" s="37"/>
      <c r="DGX743" s="37"/>
      <c r="DGY743" s="37"/>
      <c r="DGZ743" s="37"/>
      <c r="DHA743" s="37"/>
      <c r="DHB743" s="37"/>
      <c r="DHC743" s="37"/>
      <c r="DHD743" s="37"/>
      <c r="DHE743" s="37"/>
      <c r="DHF743" s="37"/>
      <c r="DHG743" s="37"/>
      <c r="DHH743" s="37"/>
      <c r="DHI743" s="37"/>
      <c r="DHJ743" s="37"/>
      <c r="DHK743" s="37"/>
      <c r="DHL743" s="37"/>
      <c r="DHM743" s="37"/>
      <c r="DHN743" s="37"/>
      <c r="DHO743" s="37"/>
      <c r="DHP743" s="37"/>
      <c r="DHQ743" s="37"/>
      <c r="DHR743" s="37"/>
      <c r="DHS743" s="37"/>
      <c r="DHT743" s="37"/>
      <c r="DHU743" s="37"/>
      <c r="DHV743" s="37"/>
      <c r="DHW743" s="37"/>
      <c r="DHX743" s="37"/>
      <c r="DHY743" s="37"/>
      <c r="DHZ743" s="37"/>
      <c r="DIA743" s="37"/>
      <c r="DIB743" s="37"/>
      <c r="DIC743" s="37"/>
      <c r="DID743" s="37"/>
      <c r="DIE743" s="37"/>
      <c r="DIF743" s="37"/>
      <c r="DIG743" s="37"/>
      <c r="DIH743" s="37"/>
      <c r="DII743" s="37"/>
      <c r="DIJ743" s="37"/>
      <c r="DIK743" s="37"/>
      <c r="DIL743" s="37"/>
      <c r="DIM743" s="37"/>
      <c r="DIN743" s="37"/>
      <c r="DIO743" s="37"/>
      <c r="DIP743" s="37"/>
      <c r="DIQ743" s="37"/>
      <c r="DIR743" s="37"/>
      <c r="DIS743" s="37"/>
      <c r="DIT743" s="37"/>
      <c r="DIU743" s="37"/>
      <c r="DIV743" s="37"/>
      <c r="DIW743" s="37"/>
      <c r="DIX743" s="37"/>
      <c r="DIY743" s="37"/>
      <c r="DIZ743" s="37"/>
      <c r="DJA743" s="37"/>
      <c r="DJB743" s="37"/>
      <c r="DJC743" s="37"/>
      <c r="DJD743" s="37"/>
      <c r="DJE743" s="37"/>
      <c r="DJF743" s="37"/>
      <c r="DJG743" s="37"/>
      <c r="DJH743" s="37"/>
      <c r="DJI743" s="37"/>
      <c r="DJJ743" s="37"/>
      <c r="DJK743" s="37"/>
      <c r="DJL743" s="37"/>
      <c r="DJM743" s="37"/>
      <c r="DJN743" s="37"/>
      <c r="DJO743" s="37"/>
      <c r="DJP743" s="37"/>
      <c r="DJQ743" s="37"/>
      <c r="DJR743" s="37"/>
      <c r="DJS743" s="37"/>
      <c r="DJT743" s="37"/>
      <c r="DJU743" s="37"/>
      <c r="DJV743" s="37"/>
      <c r="DJW743" s="37"/>
      <c r="DJX743" s="37"/>
      <c r="DJY743" s="37"/>
      <c r="DJZ743" s="37"/>
      <c r="DKA743" s="37"/>
      <c r="DKB743" s="37"/>
      <c r="DKC743" s="37"/>
      <c r="DKD743" s="37"/>
      <c r="DKE743" s="37"/>
      <c r="DKF743" s="37"/>
      <c r="DKG743" s="37"/>
      <c r="DKH743" s="37"/>
      <c r="DKI743" s="37"/>
      <c r="DKJ743" s="37"/>
      <c r="DKK743" s="37"/>
      <c r="DKL743" s="37"/>
      <c r="DKM743" s="37"/>
      <c r="DKN743" s="37"/>
      <c r="DKO743" s="37"/>
      <c r="DKP743" s="37"/>
      <c r="DKQ743" s="37"/>
      <c r="DKR743" s="37"/>
      <c r="DKS743" s="37"/>
      <c r="DKT743" s="37"/>
      <c r="DKU743" s="37"/>
      <c r="DKV743" s="37"/>
      <c r="DKW743" s="37"/>
      <c r="DKX743" s="37"/>
      <c r="DKY743" s="37"/>
      <c r="DKZ743" s="37"/>
      <c r="DLA743" s="37"/>
      <c r="DLB743" s="37"/>
      <c r="DLC743" s="37"/>
      <c r="DLD743" s="37"/>
      <c r="DLE743" s="37"/>
      <c r="DLF743" s="37"/>
      <c r="DLG743" s="37"/>
      <c r="DLH743" s="37"/>
      <c r="DLI743" s="37"/>
      <c r="DLJ743" s="37"/>
      <c r="DLK743" s="37"/>
      <c r="DLL743" s="37"/>
      <c r="DLM743" s="37"/>
      <c r="DLN743" s="37"/>
      <c r="DLO743" s="37"/>
      <c r="DLP743" s="37"/>
      <c r="DLQ743" s="37"/>
      <c r="DLR743" s="37"/>
      <c r="DLS743" s="37"/>
      <c r="DLT743" s="37"/>
      <c r="DLU743" s="37"/>
      <c r="DLV743" s="37"/>
      <c r="DLW743" s="37"/>
      <c r="DLX743" s="37"/>
      <c r="DLY743" s="37"/>
      <c r="DLZ743" s="37"/>
      <c r="DMA743" s="37"/>
      <c r="DMB743" s="37"/>
      <c r="DMC743" s="37"/>
      <c r="DMD743" s="37"/>
      <c r="DME743" s="37"/>
      <c r="DMF743" s="37"/>
      <c r="DMG743" s="37"/>
      <c r="DMH743" s="37"/>
      <c r="DMI743" s="37"/>
      <c r="DMJ743" s="37"/>
      <c r="DMK743" s="37"/>
      <c r="DML743" s="37"/>
      <c r="DMM743" s="37"/>
      <c r="DMN743" s="37"/>
      <c r="DMO743" s="37"/>
      <c r="DMP743" s="37"/>
      <c r="DMQ743" s="37"/>
      <c r="DMR743" s="37"/>
      <c r="DMS743" s="37"/>
      <c r="DMT743" s="37"/>
      <c r="DMU743" s="37"/>
      <c r="DMV743" s="37"/>
      <c r="DMW743" s="37"/>
      <c r="DMX743" s="37"/>
      <c r="DMY743" s="37"/>
      <c r="DMZ743" s="37"/>
      <c r="DNA743" s="37"/>
      <c r="DNB743" s="37"/>
      <c r="DNC743" s="37"/>
      <c r="DND743" s="37"/>
      <c r="DNE743" s="37"/>
      <c r="DNF743" s="37"/>
      <c r="DNG743" s="37"/>
      <c r="DNH743" s="37"/>
      <c r="DNI743" s="37"/>
      <c r="DNJ743" s="37"/>
      <c r="DNK743" s="37"/>
      <c r="DNL743" s="37"/>
      <c r="DNM743" s="37"/>
      <c r="DNN743" s="37"/>
      <c r="DNO743" s="37"/>
      <c r="DNP743" s="37"/>
      <c r="DNQ743" s="37"/>
      <c r="DNR743" s="37"/>
      <c r="DNS743" s="37"/>
      <c r="DNT743" s="37"/>
      <c r="DNU743" s="37"/>
      <c r="DNV743" s="37"/>
      <c r="DNW743" s="37"/>
      <c r="DNX743" s="37"/>
      <c r="DNY743" s="37"/>
      <c r="DNZ743" s="37"/>
      <c r="DOA743" s="37"/>
      <c r="DOB743" s="37"/>
      <c r="DOC743" s="37"/>
      <c r="DOD743" s="37"/>
      <c r="DOE743" s="37"/>
      <c r="DOF743" s="37"/>
      <c r="DOG743" s="37"/>
      <c r="DOH743" s="37"/>
      <c r="DOI743" s="37"/>
      <c r="DOJ743" s="37"/>
      <c r="DOK743" s="37"/>
      <c r="DOL743" s="37"/>
      <c r="DOM743" s="37"/>
      <c r="DON743" s="37"/>
      <c r="DOO743" s="37"/>
      <c r="DOP743" s="37"/>
      <c r="DOQ743" s="37"/>
      <c r="DOR743" s="37"/>
      <c r="DOS743" s="37"/>
      <c r="DOT743" s="37"/>
      <c r="DOU743" s="37"/>
      <c r="DOV743" s="37"/>
      <c r="DOW743" s="37"/>
      <c r="DOX743" s="37"/>
      <c r="DOY743" s="37"/>
      <c r="DOZ743" s="37"/>
      <c r="DPA743" s="37"/>
      <c r="DPB743" s="37"/>
      <c r="DPC743" s="37"/>
      <c r="DPD743" s="37"/>
      <c r="DPE743" s="37"/>
      <c r="DPF743" s="37"/>
      <c r="DPG743" s="37"/>
      <c r="DPH743" s="37"/>
      <c r="DPI743" s="37"/>
      <c r="DPJ743" s="37"/>
      <c r="DPK743" s="37"/>
      <c r="DPL743" s="37"/>
      <c r="DPM743" s="37"/>
      <c r="DPN743" s="37"/>
      <c r="DPO743" s="37"/>
      <c r="DPP743" s="37"/>
      <c r="DPQ743" s="37"/>
      <c r="DPR743" s="37"/>
      <c r="DPS743" s="37"/>
      <c r="DPT743" s="37"/>
      <c r="DPU743" s="37"/>
      <c r="DPV743" s="37"/>
      <c r="DPW743" s="37"/>
      <c r="DPX743" s="37"/>
      <c r="DPY743" s="37"/>
      <c r="DPZ743" s="37"/>
      <c r="DQA743" s="37"/>
      <c r="DQB743" s="37"/>
      <c r="DQC743" s="37"/>
      <c r="DQD743" s="37"/>
      <c r="DQE743" s="37"/>
      <c r="DQF743" s="37"/>
      <c r="DQG743" s="37"/>
      <c r="DQH743" s="37"/>
      <c r="DQI743" s="37"/>
      <c r="DQJ743" s="37"/>
      <c r="DQK743" s="37"/>
      <c r="DQL743" s="37"/>
      <c r="DQM743" s="37"/>
      <c r="DQN743" s="37"/>
      <c r="DQO743" s="37"/>
      <c r="DQP743" s="37"/>
      <c r="DQQ743" s="37"/>
      <c r="DQR743" s="37"/>
      <c r="DQS743" s="37"/>
      <c r="DQT743" s="37"/>
      <c r="DQU743" s="37"/>
      <c r="DQV743" s="37"/>
      <c r="DQW743" s="37"/>
      <c r="DQX743" s="37"/>
      <c r="DQY743" s="37"/>
      <c r="DQZ743" s="37"/>
      <c r="DRA743" s="37"/>
      <c r="DRB743" s="37"/>
      <c r="DRC743" s="37"/>
      <c r="DRD743" s="37"/>
      <c r="DRE743" s="37"/>
      <c r="DRF743" s="37"/>
      <c r="DRG743" s="37"/>
      <c r="DRH743" s="37"/>
      <c r="DRI743" s="37"/>
      <c r="DRJ743" s="37"/>
      <c r="DRK743" s="37"/>
      <c r="DRL743" s="37"/>
      <c r="DRM743" s="37"/>
      <c r="DRN743" s="37"/>
      <c r="DRO743" s="37"/>
      <c r="DRP743" s="37"/>
      <c r="DRQ743" s="37"/>
      <c r="DRR743" s="37"/>
      <c r="DRS743" s="37"/>
      <c r="DRT743" s="37"/>
      <c r="DRU743" s="37"/>
      <c r="DRV743" s="37"/>
      <c r="DRW743" s="37"/>
      <c r="DRX743" s="37"/>
      <c r="DRY743" s="37"/>
      <c r="DRZ743" s="37"/>
      <c r="DSA743" s="37"/>
      <c r="DSB743" s="37"/>
      <c r="DSC743" s="37"/>
      <c r="DSD743" s="37"/>
      <c r="DSE743" s="37"/>
      <c r="DSF743" s="37"/>
      <c r="DSG743" s="37"/>
      <c r="DSH743" s="37"/>
      <c r="DSI743" s="37"/>
      <c r="DSJ743" s="37"/>
      <c r="DSK743" s="37"/>
      <c r="DSL743" s="37"/>
      <c r="DSM743" s="37"/>
      <c r="DSN743" s="37"/>
      <c r="DSO743" s="37"/>
      <c r="DSP743" s="37"/>
      <c r="DSQ743" s="37"/>
      <c r="DSR743" s="37"/>
      <c r="DSS743" s="37"/>
      <c r="DST743" s="37"/>
      <c r="DSU743" s="37"/>
      <c r="DSV743" s="37"/>
      <c r="DSW743" s="37"/>
      <c r="DSX743" s="37"/>
      <c r="DSY743" s="37"/>
      <c r="DSZ743" s="37"/>
      <c r="DTA743" s="37"/>
      <c r="DTB743" s="37"/>
      <c r="DTC743" s="37"/>
      <c r="DTD743" s="37"/>
      <c r="DTE743" s="37"/>
      <c r="DTF743" s="37"/>
      <c r="DTG743" s="37"/>
      <c r="DTH743" s="37"/>
      <c r="DTI743" s="37"/>
      <c r="DTJ743" s="37"/>
      <c r="DTK743" s="37"/>
      <c r="DTL743" s="37"/>
      <c r="DTM743" s="37"/>
      <c r="DTN743" s="37"/>
      <c r="DTO743" s="37"/>
      <c r="DTP743" s="37"/>
      <c r="DTQ743" s="37"/>
      <c r="DTR743" s="37"/>
      <c r="DTS743" s="37"/>
      <c r="DTT743" s="37"/>
      <c r="DTU743" s="37"/>
      <c r="DTV743" s="37"/>
      <c r="DTW743" s="37"/>
      <c r="DTX743" s="37"/>
      <c r="DTY743" s="37"/>
      <c r="DTZ743" s="37"/>
      <c r="DUA743" s="37"/>
      <c r="DUB743" s="37"/>
      <c r="DUC743" s="37"/>
      <c r="DUD743" s="37"/>
      <c r="DUE743" s="37"/>
      <c r="DUF743" s="37"/>
      <c r="DUG743" s="37"/>
      <c r="DUH743" s="37"/>
      <c r="DUI743" s="37"/>
      <c r="DUJ743" s="37"/>
      <c r="DUK743" s="37"/>
      <c r="DUL743" s="37"/>
      <c r="DUM743" s="37"/>
      <c r="DUN743" s="37"/>
      <c r="DUO743" s="37"/>
      <c r="DUP743" s="37"/>
      <c r="DUQ743" s="37"/>
      <c r="DUR743" s="37"/>
      <c r="DUS743" s="37"/>
      <c r="DUT743" s="37"/>
      <c r="DUU743" s="37"/>
      <c r="DUV743" s="37"/>
      <c r="DUW743" s="37"/>
      <c r="DUX743" s="37"/>
      <c r="DUY743" s="37"/>
      <c r="DUZ743" s="37"/>
      <c r="DVA743" s="37"/>
      <c r="DVB743" s="37"/>
      <c r="DVC743" s="37"/>
      <c r="DVD743" s="37"/>
      <c r="DVE743" s="37"/>
      <c r="DVF743" s="37"/>
      <c r="DVG743" s="37"/>
      <c r="DVH743" s="37"/>
      <c r="DVI743" s="37"/>
      <c r="DVJ743" s="37"/>
      <c r="DVK743" s="37"/>
      <c r="DVL743" s="37"/>
      <c r="DVM743" s="37"/>
      <c r="DVN743" s="37"/>
      <c r="DVO743" s="37"/>
      <c r="DVP743" s="37"/>
      <c r="DVQ743" s="37"/>
      <c r="DVR743" s="37"/>
      <c r="DVS743" s="37"/>
      <c r="DVT743" s="37"/>
      <c r="DVU743" s="37"/>
      <c r="DVV743" s="37"/>
      <c r="DVW743" s="37"/>
      <c r="DVX743" s="37"/>
      <c r="DVY743" s="37"/>
      <c r="DVZ743" s="37"/>
      <c r="DWA743" s="37"/>
      <c r="DWB743" s="37"/>
      <c r="DWC743" s="37"/>
      <c r="DWD743" s="37"/>
      <c r="DWE743" s="37"/>
      <c r="DWF743" s="37"/>
      <c r="DWG743" s="37"/>
      <c r="DWH743" s="37"/>
      <c r="DWI743" s="37"/>
      <c r="DWJ743" s="37"/>
      <c r="DWK743" s="37"/>
      <c r="DWL743" s="37"/>
      <c r="DWM743" s="37"/>
      <c r="DWN743" s="37"/>
      <c r="DWO743" s="37"/>
      <c r="DWP743" s="37"/>
      <c r="DWQ743" s="37"/>
      <c r="DWR743" s="37"/>
      <c r="DWS743" s="37"/>
      <c r="DWT743" s="37"/>
      <c r="DWU743" s="37"/>
      <c r="DWV743" s="37"/>
      <c r="DWW743" s="37"/>
      <c r="DWX743" s="37"/>
      <c r="DWY743" s="37"/>
      <c r="DWZ743" s="37"/>
      <c r="DXA743" s="37"/>
      <c r="DXB743" s="37"/>
      <c r="DXC743" s="37"/>
      <c r="DXD743" s="37"/>
      <c r="DXE743" s="37"/>
      <c r="DXF743" s="37"/>
      <c r="DXG743" s="37"/>
      <c r="DXH743" s="37"/>
      <c r="DXI743" s="37"/>
      <c r="DXJ743" s="37"/>
      <c r="DXK743" s="37"/>
      <c r="DXL743" s="37"/>
      <c r="DXM743" s="37"/>
      <c r="DXN743" s="37"/>
      <c r="DXO743" s="37"/>
      <c r="DXP743" s="37"/>
      <c r="DXQ743" s="37"/>
      <c r="DXR743" s="37"/>
      <c r="DXS743" s="37"/>
      <c r="DXT743" s="37"/>
      <c r="DXU743" s="37"/>
      <c r="DXV743" s="37"/>
      <c r="DXW743" s="37"/>
      <c r="DXX743" s="37"/>
      <c r="DXY743" s="37"/>
      <c r="DXZ743" s="37"/>
      <c r="DYA743" s="37"/>
      <c r="DYB743" s="37"/>
      <c r="DYC743" s="37"/>
      <c r="DYD743" s="37"/>
      <c r="DYE743" s="37"/>
      <c r="DYF743" s="37"/>
      <c r="DYG743" s="37"/>
      <c r="DYH743" s="37"/>
      <c r="DYI743" s="37"/>
      <c r="DYJ743" s="37"/>
      <c r="DYK743" s="37"/>
      <c r="DYL743" s="37"/>
      <c r="DYM743" s="37"/>
      <c r="DYN743" s="37"/>
      <c r="DYO743" s="37"/>
      <c r="DYP743" s="37"/>
      <c r="DYQ743" s="37"/>
      <c r="DYR743" s="37"/>
      <c r="DYS743" s="37"/>
      <c r="DYT743" s="37"/>
      <c r="DYU743" s="37"/>
      <c r="DYV743" s="37"/>
      <c r="DYW743" s="37"/>
      <c r="DYX743" s="37"/>
      <c r="DYY743" s="37"/>
      <c r="DYZ743" s="37"/>
      <c r="DZA743" s="37"/>
      <c r="DZB743" s="37"/>
      <c r="DZC743" s="37"/>
      <c r="DZD743" s="37"/>
      <c r="DZE743" s="37"/>
      <c r="DZF743" s="37"/>
      <c r="DZG743" s="37"/>
      <c r="DZH743" s="37"/>
      <c r="DZI743" s="37"/>
      <c r="DZJ743" s="37"/>
      <c r="DZK743" s="37"/>
      <c r="DZL743" s="37"/>
      <c r="DZM743" s="37"/>
      <c r="DZN743" s="37"/>
      <c r="DZO743" s="37"/>
      <c r="DZP743" s="37"/>
      <c r="DZQ743" s="37"/>
      <c r="DZR743" s="37"/>
      <c r="DZS743" s="37"/>
      <c r="DZT743" s="37"/>
      <c r="DZU743" s="37"/>
      <c r="DZV743" s="37"/>
      <c r="DZW743" s="37"/>
      <c r="DZX743" s="37"/>
      <c r="DZY743" s="37"/>
      <c r="DZZ743" s="37"/>
      <c r="EAA743" s="37"/>
      <c r="EAB743" s="37"/>
      <c r="EAC743" s="37"/>
      <c r="EAD743" s="37"/>
      <c r="EAE743" s="37"/>
      <c r="EAF743" s="37"/>
      <c r="EAG743" s="37"/>
      <c r="EAH743" s="37"/>
      <c r="EAI743" s="37"/>
      <c r="EAJ743" s="37"/>
      <c r="EAK743" s="37"/>
      <c r="EAL743" s="37"/>
      <c r="EAM743" s="37"/>
      <c r="EAN743" s="37"/>
      <c r="EAO743" s="37"/>
      <c r="EAP743" s="37"/>
      <c r="EAQ743" s="37"/>
      <c r="EAR743" s="37"/>
      <c r="EAS743" s="37"/>
      <c r="EAT743" s="37"/>
      <c r="EAU743" s="37"/>
      <c r="EAV743" s="37"/>
      <c r="EAW743" s="37"/>
      <c r="EAX743" s="37"/>
      <c r="EAY743" s="37"/>
      <c r="EAZ743" s="37"/>
      <c r="EBA743" s="37"/>
      <c r="EBB743" s="37"/>
      <c r="EBC743" s="37"/>
      <c r="EBD743" s="37"/>
      <c r="EBE743" s="37"/>
      <c r="EBF743" s="37"/>
      <c r="EBG743" s="37"/>
      <c r="EBH743" s="37"/>
      <c r="EBI743" s="37"/>
      <c r="EBJ743" s="37"/>
      <c r="EBK743" s="37"/>
      <c r="EBL743" s="37"/>
      <c r="EBM743" s="37"/>
      <c r="EBN743" s="37"/>
      <c r="EBO743" s="37"/>
      <c r="EBP743" s="37"/>
      <c r="EBQ743" s="37"/>
      <c r="EBR743" s="37"/>
      <c r="EBS743" s="37"/>
      <c r="EBT743" s="37"/>
      <c r="EBU743" s="37"/>
      <c r="EBV743" s="37"/>
      <c r="EBW743" s="37"/>
      <c r="EBX743" s="37"/>
      <c r="EBY743" s="37"/>
      <c r="EBZ743" s="37"/>
      <c r="ECA743" s="37"/>
      <c r="ECB743" s="37"/>
      <c r="ECC743" s="37"/>
      <c r="ECD743" s="37"/>
      <c r="ECE743" s="37"/>
      <c r="ECF743" s="37"/>
      <c r="ECG743" s="37"/>
      <c r="ECH743" s="37"/>
      <c r="ECI743" s="37"/>
      <c r="ECJ743" s="37"/>
      <c r="ECK743" s="37"/>
      <c r="ECL743" s="37"/>
      <c r="ECM743" s="37"/>
      <c r="ECN743" s="37"/>
      <c r="ECO743" s="37"/>
      <c r="ECP743" s="37"/>
      <c r="ECQ743" s="37"/>
      <c r="ECR743" s="37"/>
      <c r="ECS743" s="37"/>
      <c r="ECT743" s="37"/>
      <c r="ECU743" s="37"/>
      <c r="ECV743" s="37"/>
      <c r="ECW743" s="37"/>
      <c r="ECX743" s="37"/>
      <c r="ECY743" s="37"/>
      <c r="ECZ743" s="37"/>
      <c r="EDA743" s="37"/>
      <c r="EDB743" s="37"/>
      <c r="EDC743" s="37"/>
      <c r="EDD743" s="37"/>
      <c r="EDE743" s="37"/>
      <c r="EDF743" s="37"/>
      <c r="EDG743" s="37"/>
      <c r="EDH743" s="37"/>
      <c r="EDI743" s="37"/>
      <c r="EDJ743" s="37"/>
      <c r="EDK743" s="37"/>
      <c r="EDL743" s="37"/>
      <c r="EDM743" s="37"/>
      <c r="EDN743" s="37"/>
      <c r="EDO743" s="37"/>
      <c r="EDP743" s="37"/>
      <c r="EDQ743" s="37"/>
      <c r="EDR743" s="37"/>
      <c r="EDS743" s="37"/>
      <c r="EDT743" s="37"/>
      <c r="EDU743" s="37"/>
      <c r="EDV743" s="37"/>
      <c r="EDW743" s="37"/>
      <c r="EDX743" s="37"/>
      <c r="EDY743" s="37"/>
      <c r="EDZ743" s="37"/>
      <c r="EEA743" s="37"/>
      <c r="EEB743" s="37"/>
      <c r="EEC743" s="37"/>
      <c r="EED743" s="37"/>
      <c r="EEE743" s="37"/>
      <c r="EEF743" s="37"/>
      <c r="EEG743" s="37"/>
      <c r="EEH743" s="37"/>
      <c r="EEI743" s="37"/>
      <c r="EEJ743" s="37"/>
      <c r="EEK743" s="37"/>
      <c r="EEL743" s="37"/>
      <c r="EEM743" s="37"/>
      <c r="EEN743" s="37"/>
      <c r="EEO743" s="37"/>
      <c r="EEP743" s="37"/>
      <c r="EEQ743" s="37"/>
      <c r="EER743" s="37"/>
      <c r="EES743" s="37"/>
      <c r="EET743" s="37"/>
      <c r="EEU743" s="37"/>
      <c r="EEV743" s="37"/>
      <c r="EEW743" s="37"/>
      <c r="EEX743" s="37"/>
      <c r="EEY743" s="37"/>
      <c r="EEZ743" s="37"/>
      <c r="EFA743" s="37"/>
      <c r="EFB743" s="37"/>
      <c r="EFC743" s="37"/>
      <c r="EFD743" s="37"/>
      <c r="EFE743" s="37"/>
      <c r="EFF743" s="37"/>
      <c r="EFG743" s="37"/>
      <c r="EFH743" s="37"/>
      <c r="EFI743" s="37"/>
      <c r="EFJ743" s="37"/>
      <c r="EFK743" s="37"/>
      <c r="EFL743" s="37"/>
      <c r="EFM743" s="37"/>
      <c r="EFN743" s="37"/>
      <c r="EFO743" s="37"/>
      <c r="EFP743" s="37"/>
      <c r="EFQ743" s="37"/>
      <c r="EFR743" s="37"/>
      <c r="EFS743" s="37"/>
      <c r="EFT743" s="37"/>
      <c r="EFU743" s="37"/>
      <c r="EFV743" s="37"/>
      <c r="EFW743" s="37"/>
      <c r="EFX743" s="37"/>
      <c r="EFY743" s="37"/>
      <c r="EFZ743" s="37"/>
      <c r="EGA743" s="37"/>
      <c r="EGB743" s="37"/>
      <c r="EGC743" s="37"/>
      <c r="EGD743" s="37"/>
      <c r="EGE743" s="37"/>
      <c r="EGF743" s="37"/>
      <c r="EGG743" s="37"/>
      <c r="EGH743" s="37"/>
      <c r="EGI743" s="37"/>
      <c r="EGJ743" s="37"/>
      <c r="EGK743" s="37"/>
      <c r="EGL743" s="37"/>
      <c r="EGM743" s="37"/>
      <c r="EGN743" s="37"/>
      <c r="EGO743" s="37"/>
      <c r="EGP743" s="37"/>
      <c r="EGQ743" s="37"/>
      <c r="EGR743" s="37"/>
      <c r="EGS743" s="37"/>
      <c r="EGT743" s="37"/>
      <c r="EGU743" s="37"/>
      <c r="EGV743" s="37"/>
      <c r="EGW743" s="37"/>
      <c r="EGX743" s="37"/>
      <c r="EGY743" s="37"/>
      <c r="EGZ743" s="37"/>
      <c r="EHA743" s="37"/>
      <c r="EHB743" s="37"/>
      <c r="EHC743" s="37"/>
      <c r="EHD743" s="37"/>
      <c r="EHE743" s="37"/>
      <c r="EHF743" s="37"/>
      <c r="EHG743" s="37"/>
      <c r="EHH743" s="37"/>
      <c r="EHI743" s="37"/>
      <c r="EHJ743" s="37"/>
      <c r="EHK743" s="37"/>
      <c r="EHL743" s="37"/>
      <c r="EHM743" s="37"/>
      <c r="EHN743" s="37"/>
      <c r="EHO743" s="37"/>
      <c r="EHP743" s="37"/>
      <c r="EHQ743" s="37"/>
      <c r="EHR743" s="37"/>
      <c r="EHS743" s="37"/>
      <c r="EHT743" s="37"/>
      <c r="EHU743" s="37"/>
      <c r="EHV743" s="37"/>
      <c r="EHW743" s="37"/>
      <c r="EHX743" s="37"/>
      <c r="EHY743" s="37"/>
      <c r="EHZ743" s="37"/>
      <c r="EIA743" s="37"/>
      <c r="EIB743" s="37"/>
      <c r="EIC743" s="37"/>
      <c r="EID743" s="37"/>
      <c r="EIE743" s="37"/>
      <c r="EIF743" s="37"/>
      <c r="EIG743" s="37"/>
      <c r="EIH743" s="37"/>
      <c r="EII743" s="37"/>
      <c r="EIJ743" s="37"/>
      <c r="EIK743" s="37"/>
      <c r="EIL743" s="37"/>
      <c r="EIM743" s="37"/>
      <c r="EIN743" s="37"/>
      <c r="EIO743" s="37"/>
      <c r="EIP743" s="37"/>
      <c r="EIQ743" s="37"/>
      <c r="EIR743" s="37"/>
      <c r="EIS743" s="37"/>
      <c r="EIT743" s="37"/>
      <c r="EIU743" s="37"/>
      <c r="EIV743" s="37"/>
      <c r="EIW743" s="37"/>
      <c r="EIX743" s="37"/>
      <c r="EIY743" s="37"/>
      <c r="EIZ743" s="37"/>
      <c r="EJA743" s="37"/>
      <c r="EJB743" s="37"/>
      <c r="EJC743" s="37"/>
      <c r="EJD743" s="37"/>
      <c r="EJE743" s="37"/>
      <c r="EJF743" s="37"/>
      <c r="EJG743" s="37"/>
      <c r="EJH743" s="37"/>
      <c r="EJI743" s="37"/>
      <c r="EJJ743" s="37"/>
      <c r="EJK743" s="37"/>
      <c r="EJL743" s="37"/>
      <c r="EJM743" s="37"/>
      <c r="EJN743" s="37"/>
      <c r="EJO743" s="37"/>
      <c r="EJP743" s="37"/>
      <c r="EJQ743" s="37"/>
      <c r="EJR743" s="37"/>
      <c r="EJS743" s="37"/>
      <c r="EJT743" s="37"/>
      <c r="EJU743" s="37"/>
      <c r="EJV743" s="37"/>
      <c r="EJW743" s="37"/>
      <c r="EJX743" s="37"/>
      <c r="EJY743" s="37"/>
      <c r="EJZ743" s="37"/>
      <c r="EKA743" s="37"/>
      <c r="EKB743" s="37"/>
      <c r="EKC743" s="37"/>
      <c r="EKD743" s="37"/>
      <c r="EKE743" s="37"/>
      <c r="EKF743" s="37"/>
      <c r="EKG743" s="37"/>
      <c r="EKH743" s="37"/>
      <c r="EKI743" s="37"/>
      <c r="EKJ743" s="37"/>
      <c r="EKK743" s="37"/>
      <c r="EKL743" s="37"/>
      <c r="EKM743" s="37"/>
      <c r="EKN743" s="37"/>
      <c r="EKO743" s="37"/>
      <c r="EKP743" s="37"/>
      <c r="EKQ743" s="37"/>
      <c r="EKR743" s="37"/>
      <c r="EKS743" s="37"/>
      <c r="EKT743" s="37"/>
      <c r="EKU743" s="37"/>
      <c r="EKV743" s="37"/>
      <c r="EKW743" s="37"/>
      <c r="EKX743" s="37"/>
      <c r="EKY743" s="37"/>
      <c r="EKZ743" s="37"/>
      <c r="ELA743" s="37"/>
      <c r="ELB743" s="37"/>
      <c r="ELC743" s="37"/>
      <c r="ELD743" s="37"/>
      <c r="ELE743" s="37"/>
      <c r="ELF743" s="37"/>
      <c r="ELG743" s="37"/>
      <c r="ELH743" s="37"/>
      <c r="ELI743" s="37"/>
      <c r="ELJ743" s="37"/>
      <c r="ELK743" s="37"/>
      <c r="ELL743" s="37"/>
      <c r="ELM743" s="37"/>
      <c r="ELN743" s="37"/>
      <c r="ELO743" s="37"/>
      <c r="ELP743" s="37"/>
      <c r="ELQ743" s="37"/>
      <c r="ELR743" s="37"/>
      <c r="ELS743" s="37"/>
      <c r="ELT743" s="37"/>
      <c r="ELU743" s="37"/>
      <c r="ELV743" s="37"/>
      <c r="ELW743" s="37"/>
      <c r="ELX743" s="37"/>
      <c r="ELY743" s="37"/>
      <c r="ELZ743" s="37"/>
      <c r="EMA743" s="37"/>
      <c r="EMB743" s="37"/>
      <c r="EMC743" s="37"/>
      <c r="EMD743" s="37"/>
      <c r="EME743" s="37"/>
      <c r="EMF743" s="37"/>
      <c r="EMG743" s="37"/>
      <c r="EMH743" s="37"/>
      <c r="EMI743" s="37"/>
      <c r="EMJ743" s="37"/>
      <c r="EMK743" s="37"/>
      <c r="EML743" s="37"/>
      <c r="EMM743" s="37"/>
      <c r="EMN743" s="37"/>
      <c r="EMO743" s="37"/>
      <c r="EMP743" s="37"/>
      <c r="EMQ743" s="37"/>
      <c r="EMR743" s="37"/>
      <c r="EMS743" s="37"/>
      <c r="EMT743" s="37"/>
      <c r="EMU743" s="37"/>
      <c r="EMV743" s="37"/>
      <c r="EMW743" s="37"/>
      <c r="EMX743" s="37"/>
      <c r="EMY743" s="37"/>
      <c r="EMZ743" s="37"/>
      <c r="ENA743" s="37"/>
      <c r="ENB743" s="37"/>
      <c r="ENC743" s="37"/>
      <c r="END743" s="37"/>
      <c r="ENE743" s="37"/>
      <c r="ENF743" s="37"/>
      <c r="ENG743" s="37"/>
      <c r="ENH743" s="37"/>
      <c r="ENI743" s="37"/>
      <c r="ENJ743" s="37"/>
      <c r="ENK743" s="37"/>
      <c r="ENL743" s="37"/>
      <c r="ENM743" s="37"/>
      <c r="ENN743" s="37"/>
      <c r="ENO743" s="37"/>
      <c r="ENP743" s="37"/>
      <c r="ENQ743" s="37"/>
      <c r="ENR743" s="37"/>
      <c r="ENS743" s="37"/>
      <c r="ENT743" s="37"/>
      <c r="ENU743" s="37"/>
      <c r="ENV743" s="37"/>
      <c r="ENW743" s="37"/>
      <c r="ENX743" s="37"/>
      <c r="ENY743" s="37"/>
      <c r="ENZ743" s="37"/>
      <c r="EOA743" s="37"/>
      <c r="EOB743" s="37"/>
      <c r="EOC743" s="37"/>
      <c r="EOD743" s="37"/>
      <c r="EOE743" s="37"/>
      <c r="EOF743" s="37"/>
      <c r="EOG743" s="37"/>
      <c r="EOH743" s="37"/>
      <c r="EOI743" s="37"/>
      <c r="EOJ743" s="37"/>
      <c r="EOK743" s="37"/>
      <c r="EOL743" s="37"/>
      <c r="EOM743" s="37"/>
      <c r="EON743" s="37"/>
      <c r="EOO743" s="37"/>
      <c r="EOP743" s="37"/>
      <c r="EOQ743" s="37"/>
      <c r="EOR743" s="37"/>
      <c r="EOS743" s="37"/>
      <c r="EOT743" s="37"/>
      <c r="EOU743" s="37"/>
      <c r="EOV743" s="37"/>
      <c r="EOW743" s="37"/>
      <c r="EOX743" s="37"/>
      <c r="EOY743" s="37"/>
      <c r="EOZ743" s="37"/>
      <c r="EPA743" s="37"/>
      <c r="EPB743" s="37"/>
      <c r="EPC743" s="37"/>
      <c r="EPD743" s="37"/>
      <c r="EPE743" s="37"/>
      <c r="EPF743" s="37"/>
      <c r="EPG743" s="37"/>
      <c r="EPH743" s="37"/>
      <c r="EPI743" s="37"/>
      <c r="EPJ743" s="37"/>
      <c r="EPK743" s="37"/>
      <c r="EPL743" s="37"/>
      <c r="EPM743" s="37"/>
      <c r="EPN743" s="37"/>
      <c r="EPO743" s="37"/>
      <c r="EPP743" s="37"/>
      <c r="EPQ743" s="37"/>
      <c r="EPR743" s="37"/>
      <c r="EPS743" s="37"/>
      <c r="EPT743" s="37"/>
      <c r="EPU743" s="37"/>
      <c r="EPV743" s="37"/>
      <c r="EPW743" s="37"/>
      <c r="EPX743" s="37"/>
      <c r="EPY743" s="37"/>
      <c r="EPZ743" s="37"/>
      <c r="EQA743" s="37"/>
      <c r="EQB743" s="37"/>
      <c r="EQC743" s="37"/>
      <c r="EQD743" s="37"/>
      <c r="EQE743" s="37"/>
      <c r="EQF743" s="37"/>
      <c r="EQG743" s="37"/>
      <c r="EQH743" s="37"/>
      <c r="EQI743" s="37"/>
      <c r="EQJ743" s="37"/>
      <c r="EQK743" s="37"/>
      <c r="EQL743" s="37"/>
      <c r="EQM743" s="37"/>
      <c r="EQN743" s="37"/>
      <c r="EQO743" s="37"/>
      <c r="EQP743" s="37"/>
      <c r="EQQ743" s="37"/>
      <c r="EQR743" s="37"/>
      <c r="EQS743" s="37"/>
      <c r="EQT743" s="37"/>
      <c r="EQU743" s="37"/>
      <c r="EQV743" s="37"/>
      <c r="EQW743" s="37"/>
      <c r="EQX743" s="37"/>
      <c r="EQY743" s="37"/>
      <c r="EQZ743" s="37"/>
      <c r="ERA743" s="37"/>
      <c r="ERB743" s="37"/>
      <c r="ERC743" s="37"/>
      <c r="ERD743" s="37"/>
      <c r="ERE743" s="37"/>
      <c r="ERF743" s="37"/>
      <c r="ERG743" s="37"/>
      <c r="ERH743" s="37"/>
      <c r="ERI743" s="37"/>
      <c r="ERJ743" s="37"/>
      <c r="ERK743" s="37"/>
      <c r="ERL743" s="37"/>
      <c r="ERM743" s="37"/>
      <c r="ERN743" s="37"/>
      <c r="ERO743" s="37"/>
      <c r="ERP743" s="37"/>
      <c r="ERQ743" s="37"/>
      <c r="ERR743" s="37"/>
      <c r="ERS743" s="37"/>
      <c r="ERT743" s="37"/>
      <c r="ERU743" s="37"/>
      <c r="ERV743" s="37"/>
      <c r="ERW743" s="37"/>
      <c r="ERX743" s="37"/>
      <c r="ERY743" s="37"/>
      <c r="ERZ743" s="37"/>
      <c r="ESA743" s="37"/>
      <c r="ESB743" s="37"/>
      <c r="ESC743" s="37"/>
      <c r="ESD743" s="37"/>
      <c r="ESE743" s="37"/>
      <c r="ESF743" s="37"/>
      <c r="ESG743" s="37"/>
      <c r="ESH743" s="37"/>
      <c r="ESI743" s="37"/>
      <c r="ESJ743" s="37"/>
      <c r="ESK743" s="37"/>
      <c r="ESL743" s="37"/>
      <c r="ESM743" s="37"/>
      <c r="ESN743" s="37"/>
      <c r="ESO743" s="37"/>
      <c r="ESP743" s="37"/>
      <c r="ESQ743" s="37"/>
      <c r="ESR743" s="37"/>
      <c r="ESS743" s="37"/>
      <c r="EST743" s="37"/>
      <c r="ESU743" s="37"/>
      <c r="ESV743" s="37"/>
      <c r="ESW743" s="37"/>
      <c r="ESX743" s="37"/>
      <c r="ESY743" s="37"/>
      <c r="ESZ743" s="37"/>
      <c r="ETA743" s="37"/>
      <c r="ETB743" s="37"/>
      <c r="ETC743" s="37"/>
      <c r="ETD743" s="37"/>
      <c r="ETE743" s="37"/>
      <c r="ETF743" s="37"/>
      <c r="ETG743" s="37"/>
      <c r="ETH743" s="37"/>
      <c r="ETI743" s="37"/>
      <c r="ETJ743" s="37"/>
      <c r="ETK743" s="37"/>
      <c r="ETL743" s="37"/>
      <c r="ETM743" s="37"/>
      <c r="ETN743" s="37"/>
      <c r="ETO743" s="37"/>
      <c r="ETP743" s="37"/>
      <c r="ETQ743" s="37"/>
      <c r="ETR743" s="37"/>
      <c r="ETS743" s="37"/>
      <c r="ETT743" s="37"/>
      <c r="ETU743" s="37"/>
      <c r="ETV743" s="37"/>
      <c r="ETW743" s="37"/>
      <c r="ETX743" s="37"/>
      <c r="ETY743" s="37"/>
      <c r="ETZ743" s="37"/>
      <c r="EUA743" s="37"/>
      <c r="EUB743" s="37"/>
      <c r="EUC743" s="37"/>
      <c r="EUD743" s="37"/>
      <c r="EUE743" s="37"/>
      <c r="EUF743" s="37"/>
      <c r="EUG743" s="37"/>
      <c r="EUH743" s="37"/>
      <c r="EUI743" s="37"/>
      <c r="EUJ743" s="37"/>
      <c r="EUK743" s="37"/>
      <c r="EUL743" s="37"/>
      <c r="EUM743" s="37"/>
      <c r="EUN743" s="37"/>
      <c r="EUO743" s="37"/>
      <c r="EUP743" s="37"/>
      <c r="EUQ743" s="37"/>
      <c r="EUR743" s="37"/>
      <c r="EUS743" s="37"/>
      <c r="EUT743" s="37"/>
      <c r="EUU743" s="37"/>
      <c r="EUV743" s="37"/>
      <c r="EUW743" s="37"/>
      <c r="EUX743" s="37"/>
      <c r="EUY743" s="37"/>
      <c r="EUZ743" s="37"/>
      <c r="EVA743" s="37"/>
      <c r="EVB743" s="37"/>
      <c r="EVC743" s="37"/>
      <c r="EVD743" s="37"/>
      <c r="EVE743" s="37"/>
      <c r="EVF743" s="37"/>
      <c r="EVG743" s="37"/>
      <c r="EVH743" s="37"/>
      <c r="EVI743" s="37"/>
      <c r="EVJ743" s="37"/>
      <c r="EVK743" s="37"/>
      <c r="EVL743" s="37"/>
      <c r="EVM743" s="37"/>
      <c r="EVN743" s="37"/>
      <c r="EVO743" s="37"/>
      <c r="EVP743" s="37"/>
      <c r="EVQ743" s="37"/>
      <c r="EVR743" s="37"/>
      <c r="EVS743" s="37"/>
      <c r="EVT743" s="37"/>
      <c r="EVU743" s="37"/>
      <c r="EVV743" s="37"/>
      <c r="EVW743" s="37"/>
      <c r="EVX743" s="37"/>
      <c r="EVY743" s="37"/>
      <c r="EVZ743" s="37"/>
      <c r="EWA743" s="37"/>
      <c r="EWB743" s="37"/>
      <c r="EWC743" s="37"/>
      <c r="EWD743" s="37"/>
      <c r="EWE743" s="37"/>
      <c r="EWF743" s="37"/>
      <c r="EWG743" s="37"/>
      <c r="EWH743" s="37"/>
      <c r="EWI743" s="37"/>
      <c r="EWJ743" s="37"/>
      <c r="EWK743" s="37"/>
      <c r="EWL743" s="37"/>
      <c r="EWM743" s="37"/>
      <c r="EWN743" s="37"/>
      <c r="EWO743" s="37"/>
      <c r="EWP743" s="37"/>
      <c r="EWQ743" s="37"/>
      <c r="EWR743" s="37"/>
      <c r="EWS743" s="37"/>
      <c r="EWT743" s="37"/>
      <c r="EWU743" s="37"/>
      <c r="EWV743" s="37"/>
      <c r="EWW743" s="37"/>
      <c r="EWX743" s="37"/>
      <c r="EWY743" s="37"/>
      <c r="EWZ743" s="37"/>
      <c r="EXA743" s="37"/>
      <c r="EXB743" s="37"/>
      <c r="EXC743" s="37"/>
      <c r="EXD743" s="37"/>
      <c r="EXE743" s="37"/>
      <c r="EXF743" s="37"/>
      <c r="EXG743" s="37"/>
      <c r="EXH743" s="37"/>
      <c r="EXI743" s="37"/>
      <c r="EXJ743" s="37"/>
      <c r="EXK743" s="37"/>
      <c r="EXL743" s="37"/>
      <c r="EXM743" s="37"/>
      <c r="EXN743" s="37"/>
      <c r="EXO743" s="37"/>
      <c r="EXP743" s="37"/>
      <c r="EXQ743" s="37"/>
      <c r="EXR743" s="37"/>
      <c r="EXS743" s="37"/>
      <c r="EXT743" s="37"/>
      <c r="EXU743" s="37"/>
      <c r="EXV743" s="37"/>
      <c r="EXW743" s="37"/>
      <c r="EXX743" s="37"/>
      <c r="EXY743" s="37"/>
      <c r="EXZ743" s="37"/>
      <c r="EYA743" s="37"/>
      <c r="EYB743" s="37"/>
      <c r="EYC743" s="37"/>
      <c r="EYD743" s="37"/>
      <c r="EYE743" s="37"/>
      <c r="EYF743" s="37"/>
      <c r="EYG743" s="37"/>
      <c r="EYH743" s="37"/>
      <c r="EYI743" s="37"/>
      <c r="EYJ743" s="37"/>
      <c r="EYK743" s="37"/>
      <c r="EYL743" s="37"/>
      <c r="EYM743" s="37"/>
      <c r="EYN743" s="37"/>
      <c r="EYO743" s="37"/>
      <c r="EYP743" s="37"/>
      <c r="EYQ743" s="37"/>
      <c r="EYR743" s="37"/>
      <c r="EYS743" s="37"/>
      <c r="EYT743" s="37"/>
      <c r="EYU743" s="37"/>
      <c r="EYV743" s="37"/>
      <c r="EYW743" s="37"/>
      <c r="EYX743" s="37"/>
      <c r="EYY743" s="37"/>
      <c r="EYZ743" s="37"/>
      <c r="EZA743" s="37"/>
      <c r="EZB743" s="37"/>
      <c r="EZC743" s="37"/>
      <c r="EZD743" s="37"/>
      <c r="EZE743" s="37"/>
      <c r="EZF743" s="37"/>
      <c r="EZG743" s="37"/>
      <c r="EZH743" s="37"/>
      <c r="EZI743" s="37"/>
      <c r="EZJ743" s="37"/>
      <c r="EZK743" s="37"/>
      <c r="EZL743" s="37"/>
      <c r="EZM743" s="37"/>
      <c r="EZN743" s="37"/>
      <c r="EZO743" s="37"/>
      <c r="EZP743" s="37"/>
      <c r="EZQ743" s="37"/>
      <c r="EZR743" s="37"/>
      <c r="EZS743" s="37"/>
      <c r="EZT743" s="37"/>
      <c r="EZU743" s="37"/>
      <c r="EZV743" s="37"/>
      <c r="EZW743" s="37"/>
      <c r="EZX743" s="37"/>
      <c r="EZY743" s="37"/>
      <c r="EZZ743" s="37"/>
      <c r="FAA743" s="37"/>
      <c r="FAB743" s="37"/>
      <c r="FAC743" s="37"/>
      <c r="FAD743" s="37"/>
      <c r="FAE743" s="37"/>
      <c r="FAF743" s="37"/>
      <c r="FAG743" s="37"/>
      <c r="FAH743" s="37"/>
      <c r="FAI743" s="37"/>
      <c r="FAJ743" s="37"/>
      <c r="FAK743" s="37"/>
      <c r="FAL743" s="37"/>
      <c r="FAM743" s="37"/>
      <c r="FAN743" s="37"/>
      <c r="FAO743" s="37"/>
      <c r="FAP743" s="37"/>
      <c r="FAQ743" s="37"/>
      <c r="FAR743" s="37"/>
      <c r="FAS743" s="37"/>
      <c r="FAT743" s="37"/>
      <c r="FAU743" s="37"/>
      <c r="FAV743" s="37"/>
      <c r="FAW743" s="37"/>
      <c r="FAX743" s="37"/>
      <c r="FAY743" s="37"/>
      <c r="FAZ743" s="37"/>
      <c r="FBA743" s="37"/>
      <c r="FBB743" s="37"/>
      <c r="FBC743" s="37"/>
      <c r="FBD743" s="37"/>
      <c r="FBE743" s="37"/>
      <c r="FBF743" s="37"/>
      <c r="FBG743" s="37"/>
      <c r="FBH743" s="37"/>
      <c r="FBI743" s="37"/>
      <c r="FBJ743" s="37"/>
      <c r="FBK743" s="37"/>
      <c r="FBL743" s="37"/>
      <c r="FBM743" s="37"/>
      <c r="FBN743" s="37"/>
      <c r="FBO743" s="37"/>
      <c r="FBP743" s="37"/>
      <c r="FBQ743" s="37"/>
      <c r="FBR743" s="37"/>
      <c r="FBS743" s="37"/>
      <c r="FBT743" s="37"/>
      <c r="FBU743" s="37"/>
      <c r="FBV743" s="37"/>
      <c r="FBW743" s="37"/>
      <c r="FBX743" s="37"/>
      <c r="FBY743" s="37"/>
      <c r="FBZ743" s="37"/>
      <c r="FCA743" s="37"/>
      <c r="FCB743" s="37"/>
      <c r="FCC743" s="37"/>
      <c r="FCD743" s="37"/>
      <c r="FCE743" s="37"/>
      <c r="FCF743" s="37"/>
      <c r="FCG743" s="37"/>
      <c r="FCH743" s="37"/>
      <c r="FCI743" s="37"/>
      <c r="FCJ743" s="37"/>
      <c r="FCK743" s="37"/>
      <c r="FCL743" s="37"/>
      <c r="FCM743" s="37"/>
      <c r="FCN743" s="37"/>
      <c r="FCO743" s="37"/>
      <c r="FCP743" s="37"/>
      <c r="FCQ743" s="37"/>
      <c r="FCR743" s="37"/>
      <c r="FCS743" s="37"/>
      <c r="FCT743" s="37"/>
      <c r="FCU743" s="37"/>
      <c r="FCV743" s="37"/>
      <c r="FCW743" s="37"/>
      <c r="FCX743" s="37"/>
      <c r="FCY743" s="37"/>
      <c r="FCZ743" s="37"/>
      <c r="FDA743" s="37"/>
      <c r="FDB743" s="37"/>
      <c r="FDC743" s="37"/>
      <c r="FDD743" s="37"/>
      <c r="FDE743" s="37"/>
      <c r="FDF743" s="37"/>
      <c r="FDG743" s="37"/>
      <c r="FDH743" s="37"/>
      <c r="FDI743" s="37"/>
      <c r="FDJ743" s="37"/>
      <c r="FDK743" s="37"/>
      <c r="FDL743" s="37"/>
      <c r="FDM743" s="37"/>
      <c r="FDN743" s="37"/>
      <c r="FDO743" s="37"/>
      <c r="FDP743" s="37"/>
      <c r="FDQ743" s="37"/>
      <c r="FDR743" s="37"/>
      <c r="FDS743" s="37"/>
      <c r="FDT743" s="37"/>
      <c r="FDU743" s="37"/>
      <c r="FDV743" s="37"/>
      <c r="FDW743" s="37"/>
      <c r="FDX743" s="37"/>
      <c r="FDY743" s="37"/>
      <c r="FDZ743" s="37"/>
      <c r="FEA743" s="37"/>
      <c r="FEB743" s="37"/>
      <c r="FEC743" s="37"/>
      <c r="FED743" s="37"/>
      <c r="FEE743" s="37"/>
      <c r="FEF743" s="37"/>
      <c r="FEG743" s="37"/>
      <c r="FEH743" s="37"/>
      <c r="FEI743" s="37"/>
      <c r="FEJ743" s="37"/>
      <c r="FEK743" s="37"/>
      <c r="FEL743" s="37"/>
      <c r="FEM743" s="37"/>
      <c r="FEN743" s="37"/>
      <c r="FEO743" s="37"/>
      <c r="FEP743" s="37"/>
      <c r="FEQ743" s="37"/>
      <c r="FER743" s="37"/>
      <c r="FES743" s="37"/>
      <c r="FET743" s="37"/>
      <c r="FEU743" s="37"/>
      <c r="FEV743" s="37"/>
      <c r="FEW743" s="37"/>
      <c r="FEX743" s="37"/>
      <c r="FEY743" s="37"/>
      <c r="FEZ743" s="37"/>
      <c r="FFA743" s="37"/>
      <c r="FFB743" s="37"/>
      <c r="FFC743" s="37"/>
      <c r="FFD743" s="37"/>
      <c r="FFE743" s="37"/>
      <c r="FFF743" s="37"/>
      <c r="FFG743" s="37"/>
      <c r="FFH743" s="37"/>
      <c r="FFI743" s="37"/>
      <c r="FFJ743" s="37"/>
      <c r="FFK743" s="37"/>
      <c r="FFL743" s="37"/>
      <c r="FFM743" s="37"/>
      <c r="FFN743" s="37"/>
      <c r="FFO743" s="37"/>
      <c r="FFP743" s="37"/>
      <c r="FFQ743" s="37"/>
      <c r="FFR743" s="37"/>
      <c r="FFS743" s="37"/>
      <c r="FFT743" s="37"/>
      <c r="FFU743" s="37"/>
      <c r="FFV743" s="37"/>
      <c r="FFW743" s="37"/>
      <c r="FFX743" s="37"/>
      <c r="FFY743" s="37"/>
      <c r="FFZ743" s="37"/>
      <c r="FGA743" s="37"/>
      <c r="FGB743" s="37"/>
      <c r="FGC743" s="37"/>
      <c r="FGD743" s="37"/>
      <c r="FGE743" s="37"/>
      <c r="FGF743" s="37"/>
      <c r="FGG743" s="37"/>
      <c r="FGH743" s="37"/>
      <c r="FGI743" s="37"/>
      <c r="FGJ743" s="37"/>
      <c r="FGK743" s="37"/>
      <c r="FGL743" s="37"/>
      <c r="FGM743" s="37"/>
      <c r="FGN743" s="37"/>
      <c r="FGO743" s="37"/>
      <c r="FGP743" s="37"/>
      <c r="FGQ743" s="37"/>
      <c r="FGR743" s="37"/>
      <c r="FGS743" s="37"/>
      <c r="FGT743" s="37"/>
      <c r="FGU743" s="37"/>
      <c r="FGV743" s="37"/>
      <c r="FGW743" s="37"/>
      <c r="FGX743" s="37"/>
      <c r="FGY743" s="37"/>
      <c r="FGZ743" s="37"/>
      <c r="FHA743" s="37"/>
      <c r="FHB743" s="37"/>
      <c r="FHC743" s="37"/>
      <c r="FHD743" s="37"/>
      <c r="FHE743" s="37"/>
      <c r="FHF743" s="37"/>
      <c r="FHG743" s="37"/>
      <c r="FHH743" s="37"/>
      <c r="FHI743" s="37"/>
      <c r="FHJ743" s="37"/>
      <c r="FHK743" s="37"/>
      <c r="FHL743" s="37"/>
      <c r="FHM743" s="37"/>
      <c r="FHN743" s="37"/>
      <c r="FHO743" s="37"/>
      <c r="FHP743" s="37"/>
      <c r="FHQ743" s="37"/>
      <c r="FHR743" s="37"/>
      <c r="FHS743" s="37"/>
      <c r="FHT743" s="37"/>
      <c r="FHU743" s="37"/>
      <c r="FHV743" s="37"/>
      <c r="FHW743" s="37"/>
      <c r="FHX743" s="37"/>
      <c r="FHY743" s="37"/>
      <c r="FHZ743" s="37"/>
      <c r="FIA743" s="37"/>
      <c r="FIB743" s="37"/>
      <c r="FIC743" s="37"/>
      <c r="FID743" s="37"/>
      <c r="FIE743" s="37"/>
      <c r="FIF743" s="37"/>
      <c r="FIG743" s="37"/>
      <c r="FIH743" s="37"/>
      <c r="FII743" s="37"/>
      <c r="FIJ743" s="37"/>
      <c r="FIK743" s="37"/>
      <c r="FIL743" s="37"/>
      <c r="FIM743" s="37"/>
      <c r="FIN743" s="37"/>
      <c r="FIO743" s="37"/>
      <c r="FIP743" s="37"/>
      <c r="FIQ743" s="37"/>
      <c r="FIR743" s="37"/>
      <c r="FIS743" s="37"/>
      <c r="FIT743" s="37"/>
      <c r="FIU743" s="37"/>
      <c r="FIV743" s="37"/>
      <c r="FIW743" s="37"/>
      <c r="FIX743" s="37"/>
      <c r="FIY743" s="37"/>
      <c r="FIZ743" s="37"/>
      <c r="FJA743" s="37"/>
      <c r="FJB743" s="37"/>
      <c r="FJC743" s="37"/>
      <c r="FJD743" s="37"/>
      <c r="FJE743" s="37"/>
      <c r="FJF743" s="37"/>
      <c r="FJG743" s="37"/>
      <c r="FJH743" s="37"/>
      <c r="FJI743" s="37"/>
      <c r="FJJ743" s="37"/>
      <c r="FJK743" s="37"/>
      <c r="FJL743" s="37"/>
      <c r="FJM743" s="37"/>
      <c r="FJN743" s="37"/>
      <c r="FJO743" s="37"/>
      <c r="FJP743" s="37"/>
      <c r="FJQ743" s="37"/>
      <c r="FJR743" s="37"/>
      <c r="FJS743" s="37"/>
      <c r="FJT743" s="37"/>
      <c r="FJU743" s="37"/>
      <c r="FJV743" s="37"/>
      <c r="FJW743" s="37"/>
      <c r="FJX743" s="37"/>
      <c r="FJY743" s="37"/>
      <c r="FJZ743" s="37"/>
      <c r="FKA743" s="37"/>
      <c r="FKB743" s="37"/>
      <c r="FKC743" s="37"/>
      <c r="FKD743" s="37"/>
      <c r="FKE743" s="37"/>
      <c r="FKF743" s="37"/>
      <c r="FKG743" s="37"/>
      <c r="FKH743" s="37"/>
      <c r="FKI743" s="37"/>
      <c r="FKJ743" s="37"/>
      <c r="FKK743" s="37"/>
      <c r="FKL743" s="37"/>
      <c r="FKM743" s="37"/>
      <c r="FKN743" s="37"/>
      <c r="FKO743" s="37"/>
      <c r="FKP743" s="37"/>
      <c r="FKQ743" s="37"/>
      <c r="FKR743" s="37"/>
      <c r="FKS743" s="37"/>
      <c r="FKT743" s="37"/>
      <c r="FKU743" s="37"/>
      <c r="FKV743" s="37"/>
      <c r="FKW743" s="37"/>
      <c r="FKX743" s="37"/>
      <c r="FKY743" s="37"/>
      <c r="FKZ743" s="37"/>
      <c r="FLA743" s="37"/>
      <c r="FLB743" s="37"/>
      <c r="FLC743" s="37"/>
      <c r="FLD743" s="37"/>
      <c r="FLE743" s="37"/>
      <c r="FLF743" s="37"/>
      <c r="FLG743" s="37"/>
      <c r="FLH743" s="37"/>
      <c r="FLI743" s="37"/>
      <c r="FLJ743" s="37"/>
      <c r="FLK743" s="37"/>
      <c r="FLL743" s="37"/>
      <c r="FLM743" s="37"/>
      <c r="FLN743" s="37"/>
      <c r="FLO743" s="37"/>
      <c r="FLP743" s="37"/>
      <c r="FLQ743" s="37"/>
      <c r="FLR743" s="37"/>
      <c r="FLS743" s="37"/>
      <c r="FLT743" s="37"/>
      <c r="FLU743" s="37"/>
      <c r="FLV743" s="37"/>
      <c r="FLW743" s="37"/>
      <c r="FLX743" s="37"/>
      <c r="FLY743" s="37"/>
      <c r="FLZ743" s="37"/>
      <c r="FMA743" s="37"/>
      <c r="FMB743" s="37"/>
      <c r="FMC743" s="37"/>
      <c r="FMD743" s="37"/>
      <c r="FME743" s="37"/>
      <c r="FMF743" s="37"/>
      <c r="FMG743" s="37"/>
      <c r="FMH743" s="37"/>
      <c r="FMI743" s="37"/>
      <c r="FMJ743" s="37"/>
      <c r="FMK743" s="37"/>
      <c r="FML743" s="37"/>
      <c r="FMM743" s="37"/>
      <c r="FMN743" s="37"/>
      <c r="FMO743" s="37"/>
      <c r="FMP743" s="37"/>
      <c r="FMQ743" s="37"/>
      <c r="FMR743" s="37"/>
      <c r="FMS743" s="37"/>
      <c r="FMT743" s="37"/>
      <c r="FMU743" s="37"/>
      <c r="FMV743" s="37"/>
      <c r="FMW743" s="37"/>
      <c r="FMX743" s="37"/>
      <c r="FMY743" s="37"/>
      <c r="FMZ743" s="37"/>
      <c r="FNA743" s="37"/>
      <c r="FNB743" s="37"/>
      <c r="FNC743" s="37"/>
      <c r="FND743" s="37"/>
      <c r="FNE743" s="37"/>
      <c r="FNF743" s="37"/>
      <c r="FNG743" s="37"/>
      <c r="FNH743" s="37"/>
      <c r="FNI743" s="37"/>
      <c r="FNJ743" s="37"/>
      <c r="FNK743" s="37"/>
      <c r="FNL743" s="37"/>
      <c r="FNM743" s="37"/>
      <c r="FNN743" s="37"/>
      <c r="FNO743" s="37"/>
      <c r="FNP743" s="37"/>
      <c r="FNQ743" s="37"/>
      <c r="FNR743" s="37"/>
      <c r="FNS743" s="37"/>
      <c r="FNT743" s="37"/>
      <c r="FNU743" s="37"/>
      <c r="FNV743" s="37"/>
      <c r="FNW743" s="37"/>
      <c r="FNX743" s="37"/>
      <c r="FNY743" s="37"/>
      <c r="FNZ743" s="37"/>
      <c r="FOA743" s="37"/>
      <c r="FOB743" s="37"/>
      <c r="FOC743" s="37"/>
      <c r="FOD743" s="37"/>
      <c r="FOE743" s="37"/>
      <c r="FOF743" s="37"/>
      <c r="FOG743" s="37"/>
      <c r="FOH743" s="37"/>
      <c r="FOI743" s="37"/>
      <c r="FOJ743" s="37"/>
      <c r="FOK743" s="37"/>
      <c r="FOL743" s="37"/>
      <c r="FOM743" s="37"/>
      <c r="FON743" s="37"/>
      <c r="FOO743" s="37"/>
      <c r="FOP743" s="37"/>
      <c r="FOQ743" s="37"/>
      <c r="FOR743" s="37"/>
      <c r="FOS743" s="37"/>
      <c r="FOT743" s="37"/>
      <c r="FOU743" s="37"/>
      <c r="FOV743" s="37"/>
      <c r="FOW743" s="37"/>
      <c r="FOX743" s="37"/>
      <c r="FOY743" s="37"/>
      <c r="FOZ743" s="37"/>
      <c r="FPA743" s="37"/>
      <c r="FPB743" s="37"/>
      <c r="FPC743" s="37"/>
      <c r="FPD743" s="37"/>
      <c r="FPE743" s="37"/>
      <c r="FPF743" s="37"/>
      <c r="FPG743" s="37"/>
      <c r="FPH743" s="37"/>
      <c r="FPI743" s="37"/>
      <c r="FPJ743" s="37"/>
      <c r="FPK743" s="37"/>
      <c r="FPL743" s="37"/>
      <c r="FPM743" s="37"/>
      <c r="FPN743" s="37"/>
      <c r="FPO743" s="37"/>
      <c r="FPP743" s="37"/>
      <c r="FPQ743" s="37"/>
      <c r="FPR743" s="37"/>
      <c r="FPS743" s="37"/>
      <c r="FPT743" s="37"/>
      <c r="FPU743" s="37"/>
      <c r="FPV743" s="37"/>
      <c r="FPW743" s="37"/>
      <c r="FPX743" s="37"/>
      <c r="FPY743" s="37"/>
      <c r="FPZ743" s="37"/>
      <c r="FQA743" s="37"/>
      <c r="FQB743" s="37"/>
      <c r="FQC743" s="37"/>
      <c r="FQD743" s="37"/>
      <c r="FQE743" s="37"/>
      <c r="FQF743" s="37"/>
      <c r="FQG743" s="37"/>
      <c r="FQH743" s="37"/>
      <c r="FQI743" s="37"/>
      <c r="FQJ743" s="37"/>
      <c r="FQK743" s="37"/>
      <c r="FQL743" s="37"/>
      <c r="FQM743" s="37"/>
      <c r="FQN743" s="37"/>
      <c r="FQO743" s="37"/>
      <c r="FQP743" s="37"/>
      <c r="FQQ743" s="37"/>
      <c r="FQR743" s="37"/>
      <c r="FQS743" s="37"/>
      <c r="FQT743" s="37"/>
      <c r="FQU743" s="37"/>
      <c r="FQV743" s="37"/>
      <c r="FQW743" s="37"/>
      <c r="FQX743" s="37"/>
      <c r="FQY743" s="37"/>
      <c r="FQZ743" s="37"/>
      <c r="FRA743" s="37"/>
      <c r="FRB743" s="37"/>
      <c r="FRC743" s="37"/>
      <c r="FRD743" s="37"/>
      <c r="FRE743" s="37"/>
      <c r="FRF743" s="37"/>
      <c r="FRG743" s="37"/>
      <c r="FRH743" s="37"/>
      <c r="FRI743" s="37"/>
      <c r="FRJ743" s="37"/>
      <c r="FRK743" s="37"/>
      <c r="FRL743" s="37"/>
      <c r="FRM743" s="37"/>
      <c r="FRN743" s="37"/>
      <c r="FRO743" s="37"/>
      <c r="FRP743" s="37"/>
      <c r="FRQ743" s="37"/>
      <c r="FRR743" s="37"/>
      <c r="FRS743" s="37"/>
      <c r="FRT743" s="37"/>
      <c r="FRU743" s="37"/>
      <c r="FRV743" s="37"/>
      <c r="FRW743" s="37"/>
      <c r="FRX743" s="37"/>
      <c r="FRY743" s="37"/>
      <c r="FRZ743" s="37"/>
      <c r="FSA743" s="37"/>
      <c r="FSB743" s="37"/>
      <c r="FSC743" s="37"/>
      <c r="FSD743" s="37"/>
      <c r="FSE743" s="37"/>
      <c r="FSF743" s="37"/>
      <c r="FSG743" s="37"/>
      <c r="FSH743" s="37"/>
      <c r="FSI743" s="37"/>
      <c r="FSJ743" s="37"/>
      <c r="FSK743" s="37"/>
      <c r="FSL743" s="37"/>
      <c r="FSM743" s="37"/>
      <c r="FSN743" s="37"/>
      <c r="FSO743" s="37"/>
      <c r="FSP743" s="37"/>
      <c r="FSQ743" s="37"/>
      <c r="FSR743" s="37"/>
      <c r="FSS743" s="37"/>
      <c r="FST743" s="37"/>
      <c r="FSU743" s="37"/>
      <c r="FSV743" s="37"/>
      <c r="FSW743" s="37"/>
      <c r="FSX743" s="37"/>
      <c r="FSY743" s="37"/>
      <c r="FSZ743" s="37"/>
      <c r="FTA743" s="37"/>
      <c r="FTB743" s="37"/>
      <c r="FTC743" s="37"/>
      <c r="FTD743" s="37"/>
      <c r="FTE743" s="37"/>
      <c r="FTF743" s="37"/>
      <c r="FTG743" s="37"/>
      <c r="FTH743" s="37"/>
      <c r="FTI743" s="37"/>
      <c r="FTJ743" s="37"/>
      <c r="FTK743" s="37"/>
      <c r="FTL743" s="37"/>
      <c r="FTM743" s="37"/>
      <c r="FTN743" s="37"/>
      <c r="FTO743" s="37"/>
      <c r="FTP743" s="37"/>
      <c r="FTQ743" s="37"/>
      <c r="FTR743" s="37"/>
      <c r="FTS743" s="37"/>
      <c r="FTT743" s="37"/>
      <c r="FTU743" s="37"/>
      <c r="FTV743" s="37"/>
      <c r="FTW743" s="37"/>
      <c r="FTX743" s="37"/>
      <c r="FTY743" s="37"/>
      <c r="FTZ743" s="37"/>
      <c r="FUA743" s="37"/>
      <c r="FUB743" s="37"/>
      <c r="FUC743" s="37"/>
      <c r="FUD743" s="37"/>
      <c r="FUE743" s="37"/>
      <c r="FUF743" s="37"/>
      <c r="FUG743" s="37"/>
      <c r="FUH743" s="37"/>
      <c r="FUI743" s="37"/>
      <c r="FUJ743" s="37"/>
      <c r="FUK743" s="37"/>
      <c r="FUL743" s="37"/>
      <c r="FUM743" s="37"/>
      <c r="FUN743" s="37"/>
      <c r="FUO743" s="37"/>
      <c r="FUP743" s="37"/>
      <c r="FUQ743" s="37"/>
      <c r="FUR743" s="37"/>
      <c r="FUS743" s="37"/>
      <c r="FUT743" s="37"/>
      <c r="FUU743" s="37"/>
      <c r="FUV743" s="37"/>
      <c r="FUW743" s="37"/>
      <c r="FUX743" s="37"/>
      <c r="FUY743" s="37"/>
      <c r="FUZ743" s="37"/>
      <c r="FVA743" s="37"/>
      <c r="FVB743" s="37"/>
      <c r="FVC743" s="37"/>
      <c r="FVD743" s="37"/>
      <c r="FVE743" s="37"/>
      <c r="FVF743" s="37"/>
      <c r="FVG743" s="37"/>
      <c r="FVH743" s="37"/>
      <c r="FVI743" s="37"/>
      <c r="FVJ743" s="37"/>
      <c r="FVK743" s="37"/>
      <c r="FVL743" s="37"/>
      <c r="FVM743" s="37"/>
      <c r="FVN743" s="37"/>
      <c r="FVO743" s="37"/>
      <c r="FVP743" s="37"/>
      <c r="FVQ743" s="37"/>
      <c r="FVR743" s="37"/>
      <c r="FVS743" s="37"/>
      <c r="FVT743" s="37"/>
      <c r="FVU743" s="37"/>
      <c r="FVV743" s="37"/>
      <c r="FVW743" s="37"/>
      <c r="FVX743" s="37"/>
      <c r="FVY743" s="37"/>
      <c r="FVZ743" s="37"/>
      <c r="FWA743" s="37"/>
      <c r="FWB743" s="37"/>
      <c r="FWC743" s="37"/>
      <c r="FWD743" s="37"/>
      <c r="FWE743" s="37"/>
      <c r="FWF743" s="37"/>
      <c r="FWG743" s="37"/>
      <c r="FWH743" s="37"/>
      <c r="FWI743" s="37"/>
      <c r="FWJ743" s="37"/>
      <c r="FWK743" s="37"/>
      <c r="FWL743" s="37"/>
      <c r="FWM743" s="37"/>
      <c r="FWN743" s="37"/>
      <c r="FWO743" s="37"/>
      <c r="FWP743" s="37"/>
      <c r="FWQ743" s="37"/>
      <c r="FWR743" s="37"/>
      <c r="FWS743" s="37"/>
      <c r="FWT743" s="37"/>
      <c r="FWU743" s="37"/>
      <c r="FWV743" s="37"/>
      <c r="FWW743" s="37"/>
      <c r="FWX743" s="37"/>
      <c r="FWY743" s="37"/>
      <c r="FWZ743" s="37"/>
      <c r="FXA743" s="37"/>
      <c r="FXB743" s="37"/>
      <c r="FXC743" s="37"/>
      <c r="FXD743" s="37"/>
      <c r="FXE743" s="37"/>
      <c r="FXF743" s="37"/>
      <c r="FXG743" s="37"/>
      <c r="FXH743" s="37"/>
      <c r="FXI743" s="37"/>
      <c r="FXJ743" s="37"/>
      <c r="FXK743" s="37"/>
      <c r="FXL743" s="37"/>
      <c r="FXM743" s="37"/>
      <c r="FXN743" s="37"/>
      <c r="FXO743" s="37"/>
      <c r="FXP743" s="37"/>
      <c r="FXQ743" s="37"/>
      <c r="FXR743" s="37"/>
      <c r="FXS743" s="37"/>
      <c r="FXT743" s="37"/>
      <c r="FXU743" s="37"/>
      <c r="FXV743" s="37"/>
      <c r="FXW743" s="37"/>
      <c r="FXX743" s="37"/>
      <c r="FXY743" s="37"/>
      <c r="FXZ743" s="37"/>
      <c r="FYA743" s="37"/>
      <c r="FYB743" s="37"/>
      <c r="FYC743" s="37"/>
      <c r="FYD743" s="37"/>
      <c r="FYE743" s="37"/>
      <c r="FYF743" s="37"/>
      <c r="FYG743" s="37"/>
      <c r="FYH743" s="37"/>
      <c r="FYI743" s="37"/>
      <c r="FYJ743" s="37"/>
      <c r="FYK743" s="37"/>
      <c r="FYL743" s="37"/>
      <c r="FYM743" s="37"/>
      <c r="FYN743" s="37"/>
      <c r="FYO743" s="37"/>
      <c r="FYP743" s="37"/>
      <c r="FYQ743" s="37"/>
      <c r="FYR743" s="37"/>
      <c r="FYS743" s="37"/>
      <c r="FYT743" s="37"/>
      <c r="FYU743" s="37"/>
      <c r="FYV743" s="37"/>
      <c r="FYW743" s="37"/>
      <c r="FYX743" s="37"/>
      <c r="FYY743" s="37"/>
      <c r="FYZ743" s="37"/>
      <c r="FZA743" s="37"/>
      <c r="FZB743" s="37"/>
      <c r="FZC743" s="37"/>
      <c r="FZD743" s="37"/>
      <c r="FZE743" s="37"/>
      <c r="FZF743" s="37"/>
      <c r="FZG743" s="37"/>
      <c r="FZH743" s="37"/>
      <c r="FZI743" s="37"/>
      <c r="FZJ743" s="37"/>
      <c r="FZK743" s="37"/>
      <c r="FZL743" s="37"/>
      <c r="FZM743" s="37"/>
      <c r="FZN743" s="37"/>
      <c r="FZO743" s="37"/>
      <c r="FZP743" s="37"/>
      <c r="FZQ743" s="37"/>
      <c r="FZR743" s="37"/>
      <c r="FZS743" s="37"/>
      <c r="FZT743" s="37"/>
      <c r="FZU743" s="37"/>
      <c r="FZV743" s="37"/>
      <c r="FZW743" s="37"/>
      <c r="FZX743" s="37"/>
      <c r="FZY743" s="37"/>
      <c r="FZZ743" s="37"/>
      <c r="GAA743" s="37"/>
      <c r="GAB743" s="37"/>
      <c r="GAC743" s="37"/>
      <c r="GAD743" s="37"/>
      <c r="GAE743" s="37"/>
      <c r="GAF743" s="37"/>
      <c r="GAG743" s="37"/>
      <c r="GAH743" s="37"/>
      <c r="GAI743" s="37"/>
      <c r="GAJ743" s="37"/>
      <c r="GAK743" s="37"/>
      <c r="GAL743" s="37"/>
      <c r="GAM743" s="37"/>
      <c r="GAN743" s="37"/>
      <c r="GAO743" s="37"/>
      <c r="GAP743" s="37"/>
      <c r="GAQ743" s="37"/>
      <c r="GAR743" s="37"/>
      <c r="GAS743" s="37"/>
      <c r="GAT743" s="37"/>
      <c r="GAU743" s="37"/>
      <c r="GAV743" s="37"/>
      <c r="GAW743" s="37"/>
      <c r="GAX743" s="37"/>
      <c r="GAY743" s="37"/>
      <c r="GAZ743" s="37"/>
      <c r="GBA743" s="37"/>
      <c r="GBB743" s="37"/>
      <c r="GBC743" s="37"/>
      <c r="GBD743" s="37"/>
      <c r="GBE743" s="37"/>
      <c r="GBF743" s="37"/>
      <c r="GBG743" s="37"/>
      <c r="GBH743" s="37"/>
      <c r="GBI743" s="37"/>
      <c r="GBJ743" s="37"/>
      <c r="GBK743" s="37"/>
      <c r="GBL743" s="37"/>
      <c r="GBM743" s="37"/>
      <c r="GBN743" s="37"/>
      <c r="GBO743" s="37"/>
      <c r="GBP743" s="37"/>
      <c r="GBQ743" s="37"/>
      <c r="GBR743" s="37"/>
      <c r="GBS743" s="37"/>
      <c r="GBT743" s="37"/>
      <c r="GBU743" s="37"/>
      <c r="GBV743" s="37"/>
      <c r="GBW743" s="37"/>
      <c r="GBX743" s="37"/>
      <c r="GBY743" s="37"/>
      <c r="GBZ743" s="37"/>
      <c r="GCA743" s="37"/>
      <c r="GCB743" s="37"/>
      <c r="GCC743" s="37"/>
      <c r="GCD743" s="37"/>
      <c r="GCE743" s="37"/>
      <c r="GCF743" s="37"/>
      <c r="GCG743" s="37"/>
      <c r="GCH743" s="37"/>
      <c r="GCI743" s="37"/>
      <c r="GCJ743" s="37"/>
      <c r="GCK743" s="37"/>
      <c r="GCL743" s="37"/>
      <c r="GCM743" s="37"/>
      <c r="GCN743" s="37"/>
      <c r="GCO743" s="37"/>
      <c r="GCP743" s="37"/>
      <c r="GCQ743" s="37"/>
      <c r="GCR743" s="37"/>
      <c r="GCS743" s="37"/>
      <c r="GCT743" s="37"/>
      <c r="GCU743" s="37"/>
      <c r="GCV743" s="37"/>
      <c r="GCW743" s="37"/>
      <c r="GCX743" s="37"/>
      <c r="GCY743" s="37"/>
      <c r="GCZ743" s="37"/>
      <c r="GDA743" s="37"/>
      <c r="GDB743" s="37"/>
      <c r="GDC743" s="37"/>
      <c r="GDD743" s="37"/>
      <c r="GDE743" s="37"/>
      <c r="GDF743" s="37"/>
      <c r="GDG743" s="37"/>
      <c r="GDH743" s="37"/>
      <c r="GDI743" s="37"/>
      <c r="GDJ743" s="37"/>
      <c r="GDK743" s="37"/>
      <c r="GDL743" s="37"/>
      <c r="GDM743" s="37"/>
      <c r="GDN743" s="37"/>
      <c r="GDO743" s="37"/>
      <c r="GDP743" s="37"/>
      <c r="GDQ743" s="37"/>
      <c r="GDR743" s="37"/>
      <c r="GDS743" s="37"/>
      <c r="GDT743" s="37"/>
      <c r="GDU743" s="37"/>
      <c r="GDV743" s="37"/>
      <c r="GDW743" s="37"/>
      <c r="GDX743" s="37"/>
    </row>
    <row r="744" spans="1:4860" s="39" customFormat="1" x14ac:dyDescent="0.25">
      <c r="A744" s="102">
        <v>738</v>
      </c>
      <c r="B744" s="87" t="s">
        <v>339</v>
      </c>
      <c r="C744" s="87" t="s">
        <v>899</v>
      </c>
      <c r="D744" s="87" t="s">
        <v>338</v>
      </c>
      <c r="E744" s="87" t="s">
        <v>68</v>
      </c>
      <c r="F744" s="88" t="s">
        <v>902</v>
      </c>
      <c r="G744" s="89">
        <v>25000</v>
      </c>
      <c r="H744" s="135">
        <v>0</v>
      </c>
      <c r="I744" s="59">
        <v>25</v>
      </c>
      <c r="J744" s="146">
        <v>717.5</v>
      </c>
      <c r="K744" s="121">
        <f t="shared" si="117"/>
        <v>1774.9999999999998</v>
      </c>
      <c r="L744" s="73">
        <f t="shared" si="118"/>
        <v>275</v>
      </c>
      <c r="M744" s="156">
        <v>760</v>
      </c>
      <c r="N744" s="90">
        <f t="shared" si="119"/>
        <v>1772.5000000000002</v>
      </c>
      <c r="O744" s="90"/>
      <c r="P744" s="90">
        <f t="shared" si="120"/>
        <v>1477.5</v>
      </c>
      <c r="Q744" s="90">
        <f t="shared" si="121"/>
        <v>1502.5</v>
      </c>
      <c r="R744" s="90">
        <f t="shared" si="122"/>
        <v>3822.5</v>
      </c>
      <c r="S744" s="90">
        <f t="shared" si="116"/>
        <v>23497.5</v>
      </c>
      <c r="T744" s="74" t="s">
        <v>44</v>
      </c>
      <c r="FV744" s="37"/>
      <c r="FW744" s="37"/>
      <c r="FX744" s="37"/>
      <c r="FY744" s="37"/>
      <c r="FZ744" s="37"/>
      <c r="GA744" s="37"/>
      <c r="GB744" s="37"/>
      <c r="GC744" s="37"/>
      <c r="GD744" s="37"/>
      <c r="GE744" s="37"/>
      <c r="GF744" s="37"/>
      <c r="GG744" s="37"/>
      <c r="GH744" s="37"/>
      <c r="GI744" s="37"/>
      <c r="GJ744" s="37"/>
      <c r="GK744" s="37"/>
      <c r="GL744" s="37"/>
      <c r="GM744" s="37"/>
      <c r="GN744" s="37"/>
      <c r="GO744" s="37"/>
      <c r="GP744" s="37"/>
      <c r="GQ744" s="37"/>
      <c r="GR744" s="37"/>
      <c r="GS744" s="37"/>
      <c r="GT744" s="37"/>
      <c r="GU744" s="37"/>
      <c r="GV744" s="37"/>
      <c r="GW744" s="37"/>
      <c r="GX744" s="37"/>
      <c r="GY744" s="37"/>
      <c r="GZ744" s="37"/>
      <c r="HA744" s="37"/>
      <c r="HB744" s="37"/>
      <c r="HC744" s="37"/>
      <c r="HD744" s="37"/>
      <c r="HE744" s="37"/>
      <c r="HF744" s="37"/>
      <c r="HG744" s="37"/>
      <c r="HH744" s="37"/>
      <c r="HI744" s="37"/>
      <c r="HJ744" s="37"/>
      <c r="HK744" s="37"/>
      <c r="HL744" s="37"/>
      <c r="HM744" s="37"/>
      <c r="HN744" s="37"/>
      <c r="HO744" s="37"/>
      <c r="HP744" s="37"/>
      <c r="HQ744" s="37"/>
      <c r="HR744" s="37"/>
      <c r="HS744" s="37"/>
      <c r="HT744" s="37"/>
      <c r="HU744" s="37"/>
      <c r="HV744" s="37"/>
      <c r="HW744" s="37"/>
      <c r="HX744" s="37"/>
      <c r="HY744" s="37"/>
      <c r="HZ744" s="37"/>
      <c r="IA744" s="37"/>
      <c r="IB744" s="37"/>
      <c r="IC744" s="37"/>
      <c r="ID744" s="37"/>
      <c r="IE744" s="37"/>
      <c r="IF744" s="37"/>
      <c r="IG744" s="37"/>
      <c r="IH744" s="37"/>
      <c r="II744" s="37"/>
      <c r="IJ744" s="37"/>
      <c r="IK744" s="37"/>
      <c r="IL744" s="37"/>
      <c r="IM744" s="37"/>
      <c r="IN744" s="37"/>
      <c r="IO744" s="37"/>
      <c r="IP744" s="37"/>
      <c r="IQ744" s="37"/>
      <c r="IR744" s="37"/>
      <c r="IS744" s="37"/>
      <c r="IT744" s="37"/>
      <c r="IU744" s="37"/>
      <c r="IV744" s="37"/>
      <c r="IW744" s="37"/>
      <c r="IX744" s="37"/>
      <c r="IY744" s="37"/>
      <c r="IZ744" s="37"/>
      <c r="JA744" s="37"/>
      <c r="JB744" s="37"/>
      <c r="JC744" s="37"/>
      <c r="JD744" s="37"/>
      <c r="JE744" s="37"/>
      <c r="JF744" s="37"/>
      <c r="JG744" s="37"/>
      <c r="JH744" s="37"/>
      <c r="JI744" s="37"/>
      <c r="JJ744" s="37"/>
      <c r="JK744" s="37"/>
      <c r="JL744" s="37"/>
      <c r="JM744" s="37"/>
      <c r="JN744" s="37"/>
      <c r="JO744" s="37"/>
      <c r="JP744" s="37"/>
      <c r="JQ744" s="37"/>
      <c r="JR744" s="37"/>
      <c r="JS744" s="37"/>
      <c r="JT744" s="37"/>
      <c r="JU744" s="37"/>
      <c r="JV744" s="37"/>
      <c r="JW744" s="37"/>
      <c r="JX744" s="37"/>
      <c r="JY744" s="37"/>
      <c r="JZ744" s="37"/>
      <c r="KA744" s="37"/>
      <c r="KB744" s="37"/>
      <c r="KC744" s="37"/>
      <c r="KD744" s="37"/>
      <c r="KE744" s="37"/>
      <c r="KF744" s="37"/>
      <c r="KG744" s="37"/>
      <c r="KH744" s="37"/>
      <c r="KI744" s="37"/>
      <c r="KJ744" s="37"/>
      <c r="KK744" s="37"/>
      <c r="KL744" s="37"/>
      <c r="KM744" s="37"/>
      <c r="KN744" s="37"/>
      <c r="KO744" s="37"/>
      <c r="KP744" s="37"/>
      <c r="KQ744" s="37"/>
      <c r="KR744" s="37"/>
      <c r="KS744" s="37"/>
      <c r="KT744" s="37"/>
      <c r="KU744" s="37"/>
      <c r="KV744" s="37"/>
      <c r="KW744" s="37"/>
      <c r="KX744" s="37"/>
      <c r="KY744" s="37"/>
      <c r="KZ744" s="37"/>
      <c r="LA744" s="37"/>
      <c r="LB744" s="37"/>
      <c r="LC744" s="37"/>
      <c r="LD744" s="37"/>
      <c r="LE744" s="37"/>
      <c r="LF744" s="37"/>
      <c r="LG744" s="37"/>
      <c r="LH744" s="37"/>
      <c r="LI744" s="37"/>
      <c r="LJ744" s="37"/>
      <c r="LK744" s="37"/>
      <c r="LL744" s="37"/>
      <c r="LM744" s="37"/>
      <c r="LN744" s="37"/>
      <c r="LO744" s="37"/>
      <c r="LP744" s="37"/>
      <c r="LQ744" s="37"/>
      <c r="LR744" s="37"/>
      <c r="LS744" s="37"/>
      <c r="LT744" s="37"/>
      <c r="LU744" s="37"/>
      <c r="LV744" s="37"/>
      <c r="LW744" s="37"/>
      <c r="LX744" s="37"/>
      <c r="LY744" s="37"/>
      <c r="LZ744" s="37"/>
      <c r="MA744" s="37"/>
      <c r="MB744" s="37"/>
      <c r="MC744" s="37"/>
      <c r="MD744" s="37"/>
      <c r="ME744" s="37"/>
      <c r="MF744" s="37"/>
      <c r="MG744" s="37"/>
      <c r="MH744" s="37"/>
      <c r="MI744" s="37"/>
      <c r="MJ744" s="37"/>
      <c r="MK744" s="37"/>
      <c r="ML744" s="37"/>
      <c r="MM744" s="37"/>
      <c r="MN744" s="37"/>
      <c r="MO744" s="37"/>
      <c r="MP744" s="37"/>
      <c r="MQ744" s="37"/>
      <c r="MR744" s="37"/>
      <c r="MS744" s="37"/>
      <c r="MT744" s="37"/>
      <c r="MU744" s="37"/>
      <c r="MV744" s="37"/>
      <c r="MW744" s="37"/>
      <c r="MX744" s="37"/>
      <c r="MY744" s="37"/>
      <c r="VP744" s="37"/>
      <c r="VQ744" s="37"/>
      <c r="VR744" s="37"/>
      <c r="VS744" s="37"/>
      <c r="VT744" s="37"/>
      <c r="VU744" s="37"/>
      <c r="VV744" s="37"/>
      <c r="VW744" s="37"/>
      <c r="VX744" s="37"/>
      <c r="VY744" s="37"/>
      <c r="VZ744" s="37"/>
      <c r="WA744" s="37"/>
      <c r="WB744" s="37"/>
      <c r="WC744" s="37"/>
      <c r="WD744" s="37"/>
      <c r="WE744" s="37"/>
      <c r="WF744" s="37"/>
      <c r="WG744" s="37"/>
      <c r="WH744" s="37"/>
      <c r="WI744" s="37"/>
      <c r="WJ744" s="37"/>
      <c r="WK744" s="37"/>
      <c r="WL744" s="37"/>
      <c r="WM744" s="37"/>
      <c r="WN744" s="37"/>
      <c r="WO744" s="37"/>
      <c r="WP744" s="37"/>
      <c r="WQ744" s="37"/>
      <c r="WR744" s="37"/>
      <c r="WS744" s="37"/>
      <c r="WT744" s="37"/>
      <c r="WU744" s="37"/>
      <c r="WV744" s="37"/>
      <c r="WW744" s="37"/>
      <c r="WX744" s="37"/>
      <c r="WY744" s="37"/>
      <c r="WZ744" s="37"/>
      <c r="XA744" s="37"/>
      <c r="XB744" s="37"/>
      <c r="XC744" s="37"/>
      <c r="XD744" s="37"/>
      <c r="XE744" s="37"/>
      <c r="XF744" s="37"/>
      <c r="XG744" s="37"/>
      <c r="XH744" s="37"/>
      <c r="XI744" s="37"/>
      <c r="XJ744" s="37"/>
      <c r="XK744" s="37"/>
      <c r="XL744" s="37"/>
      <c r="XM744" s="37"/>
      <c r="XN744" s="37"/>
      <c r="XO744" s="37"/>
      <c r="XP744" s="37"/>
      <c r="XQ744" s="37"/>
      <c r="XR744" s="37"/>
      <c r="XS744" s="37"/>
      <c r="XT744" s="37"/>
      <c r="XU744" s="37"/>
      <c r="XV744" s="37"/>
      <c r="XW744" s="37"/>
      <c r="XX744" s="37"/>
      <c r="XY744" s="37"/>
      <c r="XZ744" s="37"/>
      <c r="YA744" s="37"/>
      <c r="YB744" s="37"/>
      <c r="YC744" s="37"/>
      <c r="YD744" s="37"/>
      <c r="YE744" s="37"/>
      <c r="YF744" s="37"/>
      <c r="YG744" s="37"/>
      <c r="YH744" s="37"/>
      <c r="YI744" s="37"/>
      <c r="YJ744" s="37"/>
      <c r="YK744" s="37"/>
      <c r="YL744" s="37"/>
      <c r="YM744" s="37"/>
      <c r="YN744" s="37"/>
      <c r="YO744" s="37"/>
      <c r="YP744" s="37"/>
      <c r="YQ744" s="37"/>
      <c r="YR744" s="37"/>
      <c r="YS744" s="37"/>
      <c r="YT744" s="37"/>
      <c r="YU744" s="37"/>
      <c r="YV744" s="37"/>
      <c r="YW744" s="37"/>
      <c r="YX744" s="37"/>
      <c r="YY744" s="37"/>
      <c r="YZ744" s="37"/>
      <c r="ZA744" s="37"/>
      <c r="ZB744" s="37"/>
      <c r="ZC744" s="37"/>
      <c r="ZD744" s="37"/>
      <c r="ZE744" s="37"/>
      <c r="ZF744" s="37"/>
      <c r="ZG744" s="37"/>
      <c r="ZH744" s="37"/>
      <c r="ZI744" s="37"/>
      <c r="ZJ744" s="37"/>
      <c r="ZK744" s="37"/>
      <c r="ZL744" s="37"/>
      <c r="ZM744" s="37"/>
      <c r="ZN744" s="37"/>
      <c r="ZO744" s="37"/>
      <c r="ZP744" s="37"/>
      <c r="ZQ744" s="37"/>
      <c r="ZR744" s="37"/>
      <c r="ZS744" s="37"/>
      <c r="ZT744" s="37"/>
      <c r="ZU744" s="37"/>
      <c r="ZV744" s="37"/>
      <c r="ZW744" s="37"/>
      <c r="ZX744" s="37"/>
      <c r="ZY744" s="37"/>
      <c r="ZZ744" s="37"/>
      <c r="AAA744" s="37"/>
      <c r="AAB744" s="37"/>
      <c r="AAC744" s="37"/>
      <c r="AAD744" s="37"/>
      <c r="AAE744" s="37"/>
      <c r="AAF744" s="37"/>
      <c r="AAG744" s="37"/>
      <c r="AAH744" s="37"/>
    </row>
    <row r="745" spans="1:4860" s="39" customFormat="1" x14ac:dyDescent="0.25">
      <c r="A745" s="102">
        <v>739</v>
      </c>
      <c r="B745" s="55" t="s">
        <v>340</v>
      </c>
      <c r="C745" s="55" t="s">
        <v>899</v>
      </c>
      <c r="D745" s="55" t="s">
        <v>338</v>
      </c>
      <c r="E745" s="55" t="s">
        <v>68</v>
      </c>
      <c r="F745" s="56" t="s">
        <v>902</v>
      </c>
      <c r="G745" s="57">
        <v>20900</v>
      </c>
      <c r="H745" s="129">
        <v>0</v>
      </c>
      <c r="I745" s="59">
        <v>25</v>
      </c>
      <c r="J745" s="128">
        <v>599.83000000000004</v>
      </c>
      <c r="K745" s="114">
        <f t="shared" si="117"/>
        <v>1483.8999999999999</v>
      </c>
      <c r="L745" s="73">
        <f t="shared" si="118"/>
        <v>229.90000000000003</v>
      </c>
      <c r="M745" s="127">
        <v>635.36</v>
      </c>
      <c r="N745" s="59">
        <f t="shared" si="119"/>
        <v>1481.8100000000002</v>
      </c>
      <c r="O745" s="59"/>
      <c r="P745" s="59">
        <f t="shared" si="120"/>
        <v>1235.19</v>
      </c>
      <c r="Q745" s="59">
        <f t="shared" si="121"/>
        <v>1260.19</v>
      </c>
      <c r="R745" s="59">
        <f t="shared" si="122"/>
        <v>3195.61</v>
      </c>
      <c r="S745" s="59">
        <f t="shared" si="116"/>
        <v>19639.810000000001</v>
      </c>
      <c r="T745" s="74" t="s">
        <v>44</v>
      </c>
    </row>
    <row r="746" spans="1:4860" s="39" customFormat="1" x14ac:dyDescent="0.25">
      <c r="A746" s="102">
        <v>740</v>
      </c>
      <c r="B746" s="55" t="s">
        <v>463</v>
      </c>
      <c r="C746" s="55" t="s">
        <v>899</v>
      </c>
      <c r="D746" s="55" t="s">
        <v>594</v>
      </c>
      <c r="E746" s="55" t="s">
        <v>823</v>
      </c>
      <c r="F746" s="56" t="s">
        <v>907</v>
      </c>
      <c r="G746" s="57">
        <v>85000</v>
      </c>
      <c r="H746" s="124">
        <v>8576.99</v>
      </c>
      <c r="I746" s="59">
        <v>25</v>
      </c>
      <c r="J746" s="128">
        <v>2439.5</v>
      </c>
      <c r="K746" s="114">
        <f t="shared" si="117"/>
        <v>6034.9999999999991</v>
      </c>
      <c r="L746" s="73">
        <f t="shared" si="118"/>
        <v>935.00000000000011</v>
      </c>
      <c r="M746" s="127">
        <v>2584</v>
      </c>
      <c r="N746" s="59">
        <f t="shared" si="119"/>
        <v>6026.5</v>
      </c>
      <c r="O746" s="59"/>
      <c r="P746" s="59">
        <f t="shared" si="120"/>
        <v>5023.5</v>
      </c>
      <c r="Q746" s="59">
        <f t="shared" si="121"/>
        <v>13625.49</v>
      </c>
      <c r="R746" s="59">
        <f t="shared" si="122"/>
        <v>12996.5</v>
      </c>
      <c r="S746" s="59">
        <f t="shared" si="116"/>
        <v>71374.509999999995</v>
      </c>
      <c r="T746" s="74" t="s">
        <v>44</v>
      </c>
    </row>
    <row r="747" spans="1:4860" s="39" customFormat="1" x14ac:dyDescent="0.25">
      <c r="A747" s="102">
        <v>741</v>
      </c>
      <c r="B747" s="55" t="s">
        <v>491</v>
      </c>
      <c r="C747" s="55" t="s">
        <v>899</v>
      </c>
      <c r="D747" s="55" t="s">
        <v>594</v>
      </c>
      <c r="E747" s="55" t="s">
        <v>146</v>
      </c>
      <c r="F747" s="56" t="s">
        <v>907</v>
      </c>
      <c r="G747" s="57">
        <v>70000</v>
      </c>
      <c r="H747" s="124">
        <v>5368.48</v>
      </c>
      <c r="I747" s="59">
        <v>25</v>
      </c>
      <c r="J747" s="128">
        <v>2009</v>
      </c>
      <c r="K747" s="114">
        <f t="shared" si="117"/>
        <v>4970</v>
      </c>
      <c r="L747" s="73">
        <f t="shared" si="118"/>
        <v>770.00000000000011</v>
      </c>
      <c r="M747" s="127">
        <v>2128</v>
      </c>
      <c r="N747" s="59">
        <f t="shared" si="119"/>
        <v>4963</v>
      </c>
      <c r="O747" s="59"/>
      <c r="P747" s="59">
        <f t="shared" si="120"/>
        <v>4137</v>
      </c>
      <c r="Q747" s="59">
        <f t="shared" si="121"/>
        <v>9530.48</v>
      </c>
      <c r="R747" s="59">
        <f t="shared" si="122"/>
        <v>10703</v>
      </c>
      <c r="S747" s="59">
        <f t="shared" si="116"/>
        <v>60469.520000000004</v>
      </c>
      <c r="T747" s="74" t="s">
        <v>44</v>
      </c>
    </row>
    <row r="748" spans="1:4860" s="39" customFormat="1" x14ac:dyDescent="0.25">
      <c r="A748" s="102">
        <v>742</v>
      </c>
      <c r="B748" s="55" t="s">
        <v>596</v>
      </c>
      <c r="C748" s="55" t="s">
        <v>899</v>
      </c>
      <c r="D748" s="55" t="s">
        <v>594</v>
      </c>
      <c r="E748" s="55" t="s">
        <v>166</v>
      </c>
      <c r="F748" s="56" t="s">
        <v>907</v>
      </c>
      <c r="G748" s="57">
        <v>45000</v>
      </c>
      <c r="H748" s="129">
        <v>891.01</v>
      </c>
      <c r="I748" s="59">
        <v>25</v>
      </c>
      <c r="J748" s="128">
        <v>1291.5</v>
      </c>
      <c r="K748" s="114">
        <v>1291.5</v>
      </c>
      <c r="L748" s="73">
        <f t="shared" si="118"/>
        <v>495.00000000000006</v>
      </c>
      <c r="M748" s="127">
        <v>1368</v>
      </c>
      <c r="N748" s="59">
        <f t="shared" si="119"/>
        <v>3190.5</v>
      </c>
      <c r="O748" s="59"/>
      <c r="P748" s="59">
        <f t="shared" si="120"/>
        <v>2659.5</v>
      </c>
      <c r="Q748" s="59">
        <f t="shared" si="121"/>
        <v>3575.51</v>
      </c>
      <c r="R748" s="59">
        <f t="shared" si="122"/>
        <v>4977</v>
      </c>
      <c r="S748" s="59">
        <f t="shared" si="116"/>
        <v>41424.49</v>
      </c>
      <c r="T748" s="74" t="s">
        <v>44</v>
      </c>
    </row>
    <row r="749" spans="1:4860" s="39" customFormat="1" x14ac:dyDescent="0.25">
      <c r="A749" s="102">
        <v>743</v>
      </c>
      <c r="B749" s="55" t="s">
        <v>597</v>
      </c>
      <c r="C749" s="55" t="s">
        <v>898</v>
      </c>
      <c r="D749" s="55" t="s">
        <v>594</v>
      </c>
      <c r="E749" s="55" t="s">
        <v>97</v>
      </c>
      <c r="F749" s="56" t="s">
        <v>907</v>
      </c>
      <c r="G749" s="57">
        <v>27300</v>
      </c>
      <c r="H749" s="129">
        <v>0</v>
      </c>
      <c r="I749" s="59">
        <v>25</v>
      </c>
      <c r="J749" s="128">
        <v>783.51</v>
      </c>
      <c r="K749" s="114">
        <f t="shared" ref="K749:K779" si="123">+G749*7.1%</f>
        <v>1938.2999999999997</v>
      </c>
      <c r="L749" s="73">
        <f t="shared" si="118"/>
        <v>300.3</v>
      </c>
      <c r="M749" s="127">
        <v>829.92</v>
      </c>
      <c r="N749" s="59">
        <f t="shared" si="119"/>
        <v>1935.5700000000002</v>
      </c>
      <c r="O749" s="59"/>
      <c r="P749" s="59">
        <f t="shared" si="120"/>
        <v>1613.4299999999998</v>
      </c>
      <c r="Q749" s="59">
        <f t="shared" si="121"/>
        <v>1638.4299999999998</v>
      </c>
      <c r="R749" s="59">
        <f t="shared" si="122"/>
        <v>4174.17</v>
      </c>
      <c r="S749" s="59">
        <f t="shared" si="116"/>
        <v>25661.57</v>
      </c>
      <c r="T749" s="74" t="s">
        <v>44</v>
      </c>
    </row>
    <row r="750" spans="1:4860" s="39" customFormat="1" x14ac:dyDescent="0.25">
      <c r="A750" s="102">
        <v>744</v>
      </c>
      <c r="B750" s="55" t="s">
        <v>595</v>
      </c>
      <c r="C750" s="55" t="s">
        <v>898</v>
      </c>
      <c r="D750" s="55" t="s">
        <v>594</v>
      </c>
      <c r="E750" s="55" t="s">
        <v>105</v>
      </c>
      <c r="F750" s="56" t="s">
        <v>907</v>
      </c>
      <c r="G750" s="57">
        <v>25000</v>
      </c>
      <c r="H750" s="129">
        <v>0</v>
      </c>
      <c r="I750" s="59">
        <v>25</v>
      </c>
      <c r="J750" s="128">
        <v>717.5</v>
      </c>
      <c r="K750" s="114">
        <f t="shared" si="123"/>
        <v>1774.9999999999998</v>
      </c>
      <c r="L750" s="73">
        <f t="shared" si="118"/>
        <v>275</v>
      </c>
      <c r="M750" s="127">
        <v>760</v>
      </c>
      <c r="N750" s="59">
        <f t="shared" si="119"/>
        <v>1772.5000000000002</v>
      </c>
      <c r="O750" s="59"/>
      <c r="P750" s="59">
        <f t="shared" si="120"/>
        <v>1477.5</v>
      </c>
      <c r="Q750" s="59">
        <f t="shared" si="121"/>
        <v>1502.5</v>
      </c>
      <c r="R750" s="59">
        <f t="shared" si="122"/>
        <v>3822.5</v>
      </c>
      <c r="S750" s="59">
        <f t="shared" si="116"/>
        <v>23497.5</v>
      </c>
      <c r="T750" s="74" t="s">
        <v>44</v>
      </c>
    </row>
    <row r="751" spans="1:4860" s="39" customFormat="1" x14ac:dyDescent="0.25">
      <c r="A751" s="102">
        <v>745</v>
      </c>
      <c r="B751" s="55" t="s">
        <v>883</v>
      </c>
      <c r="C751" s="55" t="s">
        <v>899</v>
      </c>
      <c r="D751" s="55" t="s">
        <v>599</v>
      </c>
      <c r="E751" s="55" t="s">
        <v>823</v>
      </c>
      <c r="F751" s="56" t="s">
        <v>907</v>
      </c>
      <c r="G751" s="57">
        <v>85000</v>
      </c>
      <c r="H751" s="124">
        <v>8576.99</v>
      </c>
      <c r="I751" s="59">
        <v>25</v>
      </c>
      <c r="J751" s="128">
        <v>2439.5</v>
      </c>
      <c r="K751" s="114">
        <f t="shared" si="123"/>
        <v>6034.9999999999991</v>
      </c>
      <c r="L751" s="73">
        <f t="shared" si="118"/>
        <v>935.00000000000011</v>
      </c>
      <c r="M751" s="127">
        <v>2584</v>
      </c>
      <c r="N751" s="59">
        <f t="shared" si="119"/>
        <v>6026.5</v>
      </c>
      <c r="O751" s="59"/>
      <c r="P751" s="59">
        <f t="shared" si="120"/>
        <v>5023.5</v>
      </c>
      <c r="Q751" s="59">
        <f t="shared" si="121"/>
        <v>13625.49</v>
      </c>
      <c r="R751" s="59">
        <f t="shared" si="122"/>
        <v>12996.5</v>
      </c>
      <c r="S751" s="59">
        <f t="shared" si="116"/>
        <v>71374.509999999995</v>
      </c>
      <c r="T751" s="74" t="s">
        <v>44</v>
      </c>
    </row>
    <row r="752" spans="1:4860" s="39" customFormat="1" x14ac:dyDescent="0.25">
      <c r="A752" s="102">
        <v>746</v>
      </c>
      <c r="B752" s="55" t="s">
        <v>601</v>
      </c>
      <c r="C752" s="55" t="s">
        <v>898</v>
      </c>
      <c r="D752" s="55" t="s">
        <v>599</v>
      </c>
      <c r="E752" s="55" t="s">
        <v>146</v>
      </c>
      <c r="F752" s="56" t="s">
        <v>907</v>
      </c>
      <c r="G752" s="57">
        <v>70000</v>
      </c>
      <c r="H752" s="124">
        <v>5368.48</v>
      </c>
      <c r="I752" s="59">
        <v>25</v>
      </c>
      <c r="J752" s="128">
        <v>2009</v>
      </c>
      <c r="K752" s="114">
        <f t="shared" si="123"/>
        <v>4970</v>
      </c>
      <c r="L752" s="73">
        <f t="shared" si="118"/>
        <v>770.00000000000011</v>
      </c>
      <c r="M752" s="127">
        <v>2128</v>
      </c>
      <c r="N752" s="59">
        <f t="shared" si="119"/>
        <v>4963</v>
      </c>
      <c r="O752" s="59"/>
      <c r="P752" s="59">
        <f t="shared" si="120"/>
        <v>4137</v>
      </c>
      <c r="Q752" s="59">
        <f t="shared" si="121"/>
        <v>9530.48</v>
      </c>
      <c r="R752" s="59">
        <f t="shared" si="122"/>
        <v>10703</v>
      </c>
      <c r="S752" s="59">
        <f t="shared" si="116"/>
        <v>60469.520000000004</v>
      </c>
      <c r="T752" s="74" t="s">
        <v>44</v>
      </c>
    </row>
    <row r="753" spans="1:20" s="39" customFormat="1" x14ac:dyDescent="0.25">
      <c r="A753" s="102">
        <v>747</v>
      </c>
      <c r="B753" s="55" t="s">
        <v>1063</v>
      </c>
      <c r="C753" s="55" t="s">
        <v>898</v>
      </c>
      <c r="D753" s="55" t="s">
        <v>599</v>
      </c>
      <c r="E753" s="55" t="s">
        <v>183</v>
      </c>
      <c r="F753" s="56" t="s">
        <v>902</v>
      </c>
      <c r="G753" s="57">
        <v>16000</v>
      </c>
      <c r="H753" s="129">
        <v>0</v>
      </c>
      <c r="I753" s="59">
        <v>25</v>
      </c>
      <c r="J753" s="128">
        <v>459.2</v>
      </c>
      <c r="K753" s="114">
        <f t="shared" si="123"/>
        <v>1136</v>
      </c>
      <c r="L753" s="73">
        <f t="shared" si="118"/>
        <v>176.00000000000003</v>
      </c>
      <c r="M753" s="127">
        <v>486.4</v>
      </c>
      <c r="N753" s="59">
        <f t="shared" si="119"/>
        <v>1134.4000000000001</v>
      </c>
      <c r="O753" s="59"/>
      <c r="P753" s="59">
        <f t="shared" si="120"/>
        <v>945.59999999999991</v>
      </c>
      <c r="Q753" s="59">
        <f t="shared" si="121"/>
        <v>970.59999999999991</v>
      </c>
      <c r="R753" s="71">
        <f t="shared" si="122"/>
        <v>2446.4</v>
      </c>
      <c r="S753" s="71">
        <f t="shared" si="116"/>
        <v>15029.4</v>
      </c>
      <c r="T753" s="74" t="s">
        <v>44</v>
      </c>
    </row>
    <row r="754" spans="1:20" s="39" customFormat="1" x14ac:dyDescent="0.25">
      <c r="A754" s="102">
        <v>748</v>
      </c>
      <c r="B754" s="55" t="s">
        <v>474</v>
      </c>
      <c r="C754" s="55" t="s">
        <v>899</v>
      </c>
      <c r="D754" s="55" t="s">
        <v>602</v>
      </c>
      <c r="E754" s="55" t="s">
        <v>823</v>
      </c>
      <c r="F754" s="56" t="s">
        <v>907</v>
      </c>
      <c r="G754" s="57">
        <v>85000</v>
      </c>
      <c r="H754" s="124">
        <v>8576.99</v>
      </c>
      <c r="I754" s="59">
        <v>25</v>
      </c>
      <c r="J754" s="128">
        <v>2439.5</v>
      </c>
      <c r="K754" s="114">
        <f t="shared" si="123"/>
        <v>6034.9999999999991</v>
      </c>
      <c r="L754" s="73">
        <f t="shared" si="118"/>
        <v>935.00000000000011</v>
      </c>
      <c r="M754" s="127">
        <v>2584</v>
      </c>
      <c r="N754" s="59">
        <f t="shared" si="119"/>
        <v>6026.5</v>
      </c>
      <c r="O754" s="59"/>
      <c r="P754" s="59">
        <f t="shared" si="120"/>
        <v>5023.5</v>
      </c>
      <c r="Q754" s="59">
        <f t="shared" si="121"/>
        <v>13625.49</v>
      </c>
      <c r="R754" s="59">
        <f t="shared" si="122"/>
        <v>12996.5</v>
      </c>
      <c r="S754" s="59">
        <f t="shared" si="116"/>
        <v>71374.509999999995</v>
      </c>
      <c r="T754" s="74" t="s">
        <v>44</v>
      </c>
    </row>
    <row r="755" spans="1:20" s="39" customFormat="1" x14ac:dyDescent="0.25">
      <c r="A755" s="102">
        <v>749</v>
      </c>
      <c r="B755" s="55" t="s">
        <v>922</v>
      </c>
      <c r="C755" s="55" t="s">
        <v>899</v>
      </c>
      <c r="D755" s="55" t="s">
        <v>602</v>
      </c>
      <c r="E755" s="55" t="s">
        <v>68</v>
      </c>
      <c r="F755" s="56" t="s">
        <v>906</v>
      </c>
      <c r="G755" s="57">
        <v>25000</v>
      </c>
      <c r="H755" s="129">
        <v>0</v>
      </c>
      <c r="I755" s="59">
        <v>25</v>
      </c>
      <c r="J755" s="128">
        <v>717.5</v>
      </c>
      <c r="K755" s="114">
        <f t="shared" si="123"/>
        <v>1774.9999999999998</v>
      </c>
      <c r="L755" s="73">
        <f t="shared" si="118"/>
        <v>275</v>
      </c>
      <c r="M755" s="127">
        <v>760</v>
      </c>
      <c r="N755" s="59">
        <f t="shared" si="119"/>
        <v>1772.5000000000002</v>
      </c>
      <c r="O755" s="59"/>
      <c r="P755" s="59">
        <f t="shared" si="120"/>
        <v>1477.5</v>
      </c>
      <c r="Q755" s="59">
        <f t="shared" si="121"/>
        <v>1502.5</v>
      </c>
      <c r="R755" s="71">
        <f t="shared" si="122"/>
        <v>3822.5</v>
      </c>
      <c r="S755" s="71">
        <f t="shared" si="116"/>
        <v>23497.5</v>
      </c>
      <c r="T755" s="74" t="s">
        <v>44</v>
      </c>
    </row>
    <row r="756" spans="1:20" s="39" customFormat="1" x14ac:dyDescent="0.25">
      <c r="A756" s="102">
        <v>750</v>
      </c>
      <c r="B756" s="55" t="s">
        <v>605</v>
      </c>
      <c r="C756" s="55" t="s">
        <v>899</v>
      </c>
      <c r="D756" s="55" t="s">
        <v>602</v>
      </c>
      <c r="E756" s="55" t="s">
        <v>146</v>
      </c>
      <c r="F756" s="56" t="s">
        <v>907</v>
      </c>
      <c r="G756" s="57">
        <v>70000</v>
      </c>
      <c r="H756" s="124">
        <v>5025.38</v>
      </c>
      <c r="I756" s="59">
        <v>25</v>
      </c>
      <c r="J756" s="128">
        <v>2009</v>
      </c>
      <c r="K756" s="114">
        <f t="shared" si="123"/>
        <v>4970</v>
      </c>
      <c r="L756" s="73">
        <f t="shared" si="118"/>
        <v>770.00000000000011</v>
      </c>
      <c r="M756" s="127">
        <v>2128</v>
      </c>
      <c r="N756" s="59">
        <f t="shared" si="119"/>
        <v>4963</v>
      </c>
      <c r="O756" s="59"/>
      <c r="P756" s="59">
        <f t="shared" si="120"/>
        <v>4137</v>
      </c>
      <c r="Q756" s="59">
        <f t="shared" si="121"/>
        <v>9187.380000000001</v>
      </c>
      <c r="R756" s="59">
        <f t="shared" si="122"/>
        <v>10703</v>
      </c>
      <c r="S756" s="59">
        <f t="shared" si="116"/>
        <v>60812.619999999995</v>
      </c>
      <c r="T756" s="74" t="s">
        <v>44</v>
      </c>
    </row>
    <row r="757" spans="1:20" s="39" customFormat="1" x14ac:dyDescent="0.25">
      <c r="A757" s="102">
        <v>751</v>
      </c>
      <c r="B757" s="55" t="s">
        <v>862</v>
      </c>
      <c r="C757" s="55" t="s">
        <v>898</v>
      </c>
      <c r="D757" s="55" t="s">
        <v>602</v>
      </c>
      <c r="E757" s="55" t="s">
        <v>68</v>
      </c>
      <c r="F757" s="56" t="s">
        <v>906</v>
      </c>
      <c r="G757" s="57">
        <v>25000</v>
      </c>
      <c r="H757" s="129">
        <v>0</v>
      </c>
      <c r="I757" s="59">
        <v>25</v>
      </c>
      <c r="J757" s="128">
        <v>717.5</v>
      </c>
      <c r="K757" s="114">
        <f t="shared" si="123"/>
        <v>1774.9999999999998</v>
      </c>
      <c r="L757" s="73">
        <f t="shared" si="118"/>
        <v>275</v>
      </c>
      <c r="M757" s="127">
        <v>760</v>
      </c>
      <c r="N757" s="59">
        <f t="shared" si="119"/>
        <v>1772.5000000000002</v>
      </c>
      <c r="O757" s="59"/>
      <c r="P757" s="59">
        <f t="shared" si="120"/>
        <v>1477.5</v>
      </c>
      <c r="Q757" s="59">
        <f t="shared" si="121"/>
        <v>1502.5</v>
      </c>
      <c r="R757" s="59">
        <f t="shared" si="122"/>
        <v>3822.5</v>
      </c>
      <c r="S757" s="59">
        <f t="shared" si="116"/>
        <v>23497.5</v>
      </c>
      <c r="T757" s="74" t="s">
        <v>44</v>
      </c>
    </row>
    <row r="758" spans="1:20" s="39" customFormat="1" x14ac:dyDescent="0.25">
      <c r="A758" s="102">
        <v>752</v>
      </c>
      <c r="B758" s="55" t="s">
        <v>863</v>
      </c>
      <c r="C758" s="55" t="s">
        <v>898</v>
      </c>
      <c r="D758" s="55" t="s">
        <v>602</v>
      </c>
      <c r="E758" s="55" t="s">
        <v>68</v>
      </c>
      <c r="F758" s="56" t="s">
        <v>906</v>
      </c>
      <c r="G758" s="57">
        <v>25000</v>
      </c>
      <c r="H758" s="129">
        <v>0</v>
      </c>
      <c r="I758" s="59">
        <v>25</v>
      </c>
      <c r="J758" s="128">
        <v>717.5</v>
      </c>
      <c r="K758" s="114">
        <f t="shared" si="123"/>
        <v>1774.9999999999998</v>
      </c>
      <c r="L758" s="73">
        <f t="shared" si="118"/>
        <v>275</v>
      </c>
      <c r="M758" s="127">
        <v>760</v>
      </c>
      <c r="N758" s="59">
        <f t="shared" si="119"/>
        <v>1772.5000000000002</v>
      </c>
      <c r="O758" s="59"/>
      <c r="P758" s="59">
        <f t="shared" si="120"/>
        <v>1477.5</v>
      </c>
      <c r="Q758" s="59">
        <f t="shared" si="121"/>
        <v>1502.5</v>
      </c>
      <c r="R758" s="59">
        <f t="shared" si="122"/>
        <v>3822.5</v>
      </c>
      <c r="S758" s="59">
        <f t="shared" si="116"/>
        <v>23497.5</v>
      </c>
      <c r="T758" s="74" t="s">
        <v>44</v>
      </c>
    </row>
    <row r="759" spans="1:20" s="39" customFormat="1" x14ac:dyDescent="0.25">
      <c r="A759" s="102">
        <v>753</v>
      </c>
      <c r="B759" s="55" t="s">
        <v>604</v>
      </c>
      <c r="C759" s="55" t="s">
        <v>898</v>
      </c>
      <c r="D759" s="55" t="s">
        <v>602</v>
      </c>
      <c r="E759" s="55" t="s">
        <v>183</v>
      </c>
      <c r="F759" s="56" t="s">
        <v>907</v>
      </c>
      <c r="G759" s="57">
        <v>16000</v>
      </c>
      <c r="H759" s="129">
        <v>0</v>
      </c>
      <c r="I759" s="59">
        <v>25</v>
      </c>
      <c r="J759" s="128">
        <v>459.2</v>
      </c>
      <c r="K759" s="114">
        <f t="shared" si="123"/>
        <v>1136</v>
      </c>
      <c r="L759" s="73">
        <f t="shared" si="118"/>
        <v>176.00000000000003</v>
      </c>
      <c r="M759" s="127">
        <v>486.4</v>
      </c>
      <c r="N759" s="59">
        <f t="shared" si="119"/>
        <v>1134.4000000000001</v>
      </c>
      <c r="O759" s="59"/>
      <c r="P759" s="59">
        <f t="shared" si="120"/>
        <v>945.59999999999991</v>
      </c>
      <c r="Q759" s="59">
        <f t="shared" si="121"/>
        <v>970.59999999999991</v>
      </c>
      <c r="R759" s="59">
        <f t="shared" si="122"/>
        <v>2446.4</v>
      </c>
      <c r="S759" s="59">
        <f t="shared" si="116"/>
        <v>15029.4</v>
      </c>
      <c r="T759" s="74" t="s">
        <v>44</v>
      </c>
    </row>
    <row r="760" spans="1:20" s="39" customFormat="1" x14ac:dyDescent="0.25">
      <c r="A760" s="102">
        <v>754</v>
      </c>
      <c r="B760" s="55" t="s">
        <v>1126</v>
      </c>
      <c r="C760" s="55" t="s">
        <v>898</v>
      </c>
      <c r="D760" s="55" t="s">
        <v>602</v>
      </c>
      <c r="E760" s="55" t="s">
        <v>183</v>
      </c>
      <c r="F760" s="56" t="s">
        <v>906</v>
      </c>
      <c r="G760" s="57">
        <v>16000</v>
      </c>
      <c r="H760" s="129">
        <v>0</v>
      </c>
      <c r="I760" s="59">
        <v>25</v>
      </c>
      <c r="J760" s="128">
        <v>459.2</v>
      </c>
      <c r="K760" s="114">
        <f t="shared" si="123"/>
        <v>1136</v>
      </c>
      <c r="L760" s="73">
        <f t="shared" si="118"/>
        <v>176.00000000000003</v>
      </c>
      <c r="M760" s="127">
        <v>486.4</v>
      </c>
      <c r="N760" s="59">
        <f t="shared" si="119"/>
        <v>1134.4000000000001</v>
      </c>
      <c r="O760" s="59"/>
      <c r="P760" s="59">
        <f t="shared" si="120"/>
        <v>945.59999999999991</v>
      </c>
      <c r="Q760" s="59">
        <f t="shared" si="121"/>
        <v>970.59999999999991</v>
      </c>
      <c r="R760" s="59">
        <f t="shared" si="122"/>
        <v>2446.4</v>
      </c>
      <c r="S760" s="59">
        <f t="shared" si="116"/>
        <v>15029.4</v>
      </c>
      <c r="T760" s="74" t="s">
        <v>44</v>
      </c>
    </row>
    <row r="761" spans="1:20" s="39" customFormat="1" x14ac:dyDescent="0.25">
      <c r="A761" s="102">
        <v>755</v>
      </c>
      <c r="B761" s="55" t="s">
        <v>540</v>
      </c>
      <c r="C761" s="55" t="s">
        <v>898</v>
      </c>
      <c r="D761" s="55" t="s">
        <v>426</v>
      </c>
      <c r="E761" s="55" t="s">
        <v>823</v>
      </c>
      <c r="F761" s="56" t="s">
        <v>907</v>
      </c>
      <c r="G761" s="69">
        <v>85000</v>
      </c>
      <c r="H761" s="126">
        <v>8576.99</v>
      </c>
      <c r="I761" s="59">
        <v>25</v>
      </c>
      <c r="J761" s="130">
        <v>2439.5</v>
      </c>
      <c r="K761" s="118">
        <f t="shared" si="123"/>
        <v>6034.9999999999991</v>
      </c>
      <c r="L761" s="73">
        <f t="shared" si="118"/>
        <v>935.00000000000011</v>
      </c>
      <c r="M761" s="153">
        <v>2584</v>
      </c>
      <c r="N761" s="71">
        <f t="shared" si="119"/>
        <v>6026.5</v>
      </c>
      <c r="O761" s="71"/>
      <c r="P761" s="71">
        <f t="shared" si="120"/>
        <v>5023.5</v>
      </c>
      <c r="Q761" s="59">
        <f t="shared" si="121"/>
        <v>13625.49</v>
      </c>
      <c r="R761" s="71">
        <f t="shared" si="122"/>
        <v>12996.5</v>
      </c>
      <c r="S761" s="71">
        <f t="shared" si="116"/>
        <v>71374.509999999995</v>
      </c>
      <c r="T761" s="74" t="s">
        <v>44</v>
      </c>
    </row>
    <row r="762" spans="1:20" s="39" customFormat="1" x14ac:dyDescent="0.25">
      <c r="A762" s="102">
        <v>756</v>
      </c>
      <c r="B762" s="55" t="s">
        <v>427</v>
      </c>
      <c r="C762" s="55" t="s">
        <v>898</v>
      </c>
      <c r="D762" s="55" t="s">
        <v>426</v>
      </c>
      <c r="E762" s="55" t="s">
        <v>146</v>
      </c>
      <c r="F762" s="56" t="s">
        <v>907</v>
      </c>
      <c r="G762" s="57">
        <v>70000</v>
      </c>
      <c r="H762" s="124">
        <v>5368.48</v>
      </c>
      <c r="I762" s="59">
        <v>25</v>
      </c>
      <c r="J762" s="128">
        <v>2009</v>
      </c>
      <c r="K762" s="114">
        <f t="shared" si="123"/>
        <v>4970</v>
      </c>
      <c r="L762" s="73">
        <f t="shared" si="118"/>
        <v>770.00000000000011</v>
      </c>
      <c r="M762" s="127">
        <v>2128</v>
      </c>
      <c r="N762" s="59">
        <f t="shared" si="119"/>
        <v>4963</v>
      </c>
      <c r="O762" s="59"/>
      <c r="P762" s="59">
        <f t="shared" si="120"/>
        <v>4137</v>
      </c>
      <c r="Q762" s="59">
        <f t="shared" si="121"/>
        <v>9530.48</v>
      </c>
      <c r="R762" s="59">
        <f t="shared" si="122"/>
        <v>10703</v>
      </c>
      <c r="S762" s="59">
        <f t="shared" si="116"/>
        <v>60469.520000000004</v>
      </c>
      <c r="T762" s="74" t="s">
        <v>44</v>
      </c>
    </row>
    <row r="763" spans="1:20" s="39" customFormat="1" x14ac:dyDescent="0.25">
      <c r="A763" s="102">
        <v>757</v>
      </c>
      <c r="B763" s="55" t="s">
        <v>428</v>
      </c>
      <c r="C763" s="55" t="s">
        <v>899</v>
      </c>
      <c r="D763" s="55" t="s">
        <v>426</v>
      </c>
      <c r="E763" s="55" t="s">
        <v>146</v>
      </c>
      <c r="F763" s="56" t="s">
        <v>907</v>
      </c>
      <c r="G763" s="57">
        <v>70000</v>
      </c>
      <c r="H763" s="124">
        <v>5368.48</v>
      </c>
      <c r="I763" s="59">
        <v>25</v>
      </c>
      <c r="J763" s="128">
        <v>2009</v>
      </c>
      <c r="K763" s="114">
        <f t="shared" si="123"/>
        <v>4970</v>
      </c>
      <c r="L763" s="73">
        <f t="shared" si="118"/>
        <v>770.00000000000011</v>
      </c>
      <c r="M763" s="127">
        <v>2128</v>
      </c>
      <c r="N763" s="59">
        <f t="shared" si="119"/>
        <v>4963</v>
      </c>
      <c r="O763" s="59"/>
      <c r="P763" s="59">
        <f t="shared" si="120"/>
        <v>4137</v>
      </c>
      <c r="Q763" s="59">
        <f t="shared" si="121"/>
        <v>9530.48</v>
      </c>
      <c r="R763" s="59">
        <f t="shared" si="122"/>
        <v>10703</v>
      </c>
      <c r="S763" s="59">
        <f t="shared" si="116"/>
        <v>60469.520000000004</v>
      </c>
      <c r="T763" s="74" t="s">
        <v>44</v>
      </c>
    </row>
    <row r="764" spans="1:20" s="39" customFormat="1" x14ac:dyDescent="0.25">
      <c r="A764" s="102">
        <v>758</v>
      </c>
      <c r="B764" s="55" t="s">
        <v>431</v>
      </c>
      <c r="C764" s="55" t="s">
        <v>899</v>
      </c>
      <c r="D764" s="55" t="s">
        <v>426</v>
      </c>
      <c r="E764" s="55" t="s">
        <v>146</v>
      </c>
      <c r="F764" s="56" t="s">
        <v>907</v>
      </c>
      <c r="G764" s="57">
        <v>70000</v>
      </c>
      <c r="H764" s="124">
        <v>5368.48</v>
      </c>
      <c r="I764" s="59">
        <v>25</v>
      </c>
      <c r="J764" s="128">
        <v>2009</v>
      </c>
      <c r="K764" s="114">
        <f t="shared" si="123"/>
        <v>4970</v>
      </c>
      <c r="L764" s="73">
        <f t="shared" ref="L764:L827" si="124">+G764*1.1%</f>
        <v>770.00000000000011</v>
      </c>
      <c r="M764" s="127">
        <v>2128</v>
      </c>
      <c r="N764" s="59">
        <f t="shared" ref="N764:N827" si="125">+G764*7.09%</f>
        <v>4963</v>
      </c>
      <c r="O764" s="59"/>
      <c r="P764" s="59">
        <f t="shared" si="120"/>
        <v>4137</v>
      </c>
      <c r="Q764" s="59">
        <f t="shared" si="121"/>
        <v>9530.48</v>
      </c>
      <c r="R764" s="59">
        <f t="shared" si="122"/>
        <v>10703</v>
      </c>
      <c r="S764" s="59">
        <f t="shared" si="116"/>
        <v>60469.520000000004</v>
      </c>
      <c r="T764" s="74" t="s">
        <v>44</v>
      </c>
    </row>
    <row r="765" spans="1:20" s="39" customFormat="1" x14ac:dyDescent="0.25">
      <c r="A765" s="102">
        <v>759</v>
      </c>
      <c r="B765" s="55" t="s">
        <v>1034</v>
      </c>
      <c r="C765" s="55" t="s">
        <v>898</v>
      </c>
      <c r="D765" s="55" t="s">
        <v>426</v>
      </c>
      <c r="E765" s="55" t="s">
        <v>68</v>
      </c>
      <c r="F765" s="56" t="s">
        <v>902</v>
      </c>
      <c r="G765" s="57">
        <v>25000</v>
      </c>
      <c r="H765" s="129">
        <v>0</v>
      </c>
      <c r="I765" s="59">
        <v>25</v>
      </c>
      <c r="J765" s="128">
        <v>717.5</v>
      </c>
      <c r="K765" s="114">
        <f t="shared" si="123"/>
        <v>1774.9999999999998</v>
      </c>
      <c r="L765" s="73">
        <f t="shared" si="124"/>
        <v>275</v>
      </c>
      <c r="M765" s="127">
        <v>760</v>
      </c>
      <c r="N765" s="59">
        <f t="shared" si="125"/>
        <v>1772.5000000000002</v>
      </c>
      <c r="O765" s="59"/>
      <c r="P765" s="59">
        <f t="shared" si="120"/>
        <v>1477.5</v>
      </c>
      <c r="Q765" s="59">
        <f t="shared" si="121"/>
        <v>1502.5</v>
      </c>
      <c r="R765" s="59">
        <f t="shared" si="122"/>
        <v>3822.5</v>
      </c>
      <c r="S765" s="59">
        <v>21954.33</v>
      </c>
      <c r="T765" s="74" t="s">
        <v>44</v>
      </c>
    </row>
    <row r="766" spans="1:20" s="39" customFormat="1" x14ac:dyDescent="0.25">
      <c r="A766" s="102">
        <v>760</v>
      </c>
      <c r="B766" s="55" t="s">
        <v>847</v>
      </c>
      <c r="C766" s="55" t="s">
        <v>898</v>
      </c>
      <c r="D766" s="55" t="s">
        <v>426</v>
      </c>
      <c r="E766" s="55" t="s">
        <v>848</v>
      </c>
      <c r="F766" s="56" t="s">
        <v>902</v>
      </c>
      <c r="G766" s="57">
        <v>16000</v>
      </c>
      <c r="H766" s="129">
        <v>0</v>
      </c>
      <c r="I766" s="59">
        <v>25</v>
      </c>
      <c r="J766" s="128">
        <v>459.2</v>
      </c>
      <c r="K766" s="114">
        <f t="shared" si="123"/>
        <v>1136</v>
      </c>
      <c r="L766" s="73">
        <f t="shared" si="124"/>
        <v>176.00000000000003</v>
      </c>
      <c r="M766" s="127">
        <v>486.4</v>
      </c>
      <c r="N766" s="59">
        <f t="shared" si="125"/>
        <v>1134.4000000000001</v>
      </c>
      <c r="O766" s="58"/>
      <c r="P766" s="59">
        <f t="shared" si="120"/>
        <v>945.59999999999991</v>
      </c>
      <c r="Q766" s="59">
        <f t="shared" si="121"/>
        <v>970.59999999999991</v>
      </c>
      <c r="R766" s="59">
        <f t="shared" si="122"/>
        <v>2446.4</v>
      </c>
      <c r="S766" s="73">
        <f t="shared" ref="S766:S783" si="126">+G766-Q766</f>
        <v>15029.4</v>
      </c>
      <c r="T766" s="74" t="s">
        <v>44</v>
      </c>
    </row>
    <row r="767" spans="1:20" s="39" customFormat="1" x14ac:dyDescent="0.25">
      <c r="A767" s="102">
        <v>761</v>
      </c>
      <c r="B767" s="55" t="s">
        <v>439</v>
      </c>
      <c r="C767" s="55" t="s">
        <v>899</v>
      </c>
      <c r="D767" s="55" t="s">
        <v>433</v>
      </c>
      <c r="E767" s="55" t="s">
        <v>823</v>
      </c>
      <c r="F767" s="56" t="s">
        <v>907</v>
      </c>
      <c r="G767" s="57">
        <v>85000</v>
      </c>
      <c r="H767" s="124">
        <v>8148.13</v>
      </c>
      <c r="I767" s="59">
        <v>25</v>
      </c>
      <c r="J767" s="128">
        <v>2439.5</v>
      </c>
      <c r="K767" s="114">
        <f t="shared" si="123"/>
        <v>6034.9999999999991</v>
      </c>
      <c r="L767" s="73">
        <f t="shared" si="124"/>
        <v>935.00000000000011</v>
      </c>
      <c r="M767" s="127">
        <v>2584</v>
      </c>
      <c r="N767" s="59">
        <f t="shared" si="125"/>
        <v>6026.5</v>
      </c>
      <c r="O767" s="59"/>
      <c r="P767" s="59">
        <f t="shared" si="120"/>
        <v>5023.5</v>
      </c>
      <c r="Q767" s="59">
        <f t="shared" si="121"/>
        <v>13196.630000000001</v>
      </c>
      <c r="R767" s="59">
        <f t="shared" si="122"/>
        <v>12996.5</v>
      </c>
      <c r="S767" s="59">
        <f t="shared" si="126"/>
        <v>71803.37</v>
      </c>
      <c r="T767" s="74" t="s">
        <v>44</v>
      </c>
    </row>
    <row r="768" spans="1:20" s="39" customFormat="1" x14ac:dyDescent="0.25">
      <c r="A768" s="102">
        <v>762</v>
      </c>
      <c r="B768" s="55" t="s">
        <v>436</v>
      </c>
      <c r="C768" s="55" t="s">
        <v>899</v>
      </c>
      <c r="D768" s="55" t="s">
        <v>433</v>
      </c>
      <c r="E768" s="55" t="s">
        <v>146</v>
      </c>
      <c r="F768" s="56" t="s">
        <v>907</v>
      </c>
      <c r="G768" s="57">
        <v>70000</v>
      </c>
      <c r="H768" s="124">
        <v>5368.48</v>
      </c>
      <c r="I768" s="59">
        <v>25</v>
      </c>
      <c r="J768" s="128">
        <v>2009</v>
      </c>
      <c r="K768" s="114">
        <f t="shared" si="123"/>
        <v>4970</v>
      </c>
      <c r="L768" s="73">
        <f t="shared" si="124"/>
        <v>770.00000000000011</v>
      </c>
      <c r="M768" s="127">
        <v>2128</v>
      </c>
      <c r="N768" s="59">
        <f t="shared" si="125"/>
        <v>4963</v>
      </c>
      <c r="O768" s="59"/>
      <c r="P768" s="59">
        <f t="shared" ref="P768:P831" si="127">+J768+M768</f>
        <v>4137</v>
      </c>
      <c r="Q768" s="59">
        <f t="shared" si="121"/>
        <v>9530.48</v>
      </c>
      <c r="R768" s="59">
        <f t="shared" si="122"/>
        <v>10703</v>
      </c>
      <c r="S768" s="59">
        <f t="shared" si="126"/>
        <v>60469.520000000004</v>
      </c>
      <c r="T768" s="74" t="s">
        <v>44</v>
      </c>
    </row>
    <row r="769" spans="1:20" s="39" customFormat="1" x14ac:dyDescent="0.25">
      <c r="A769" s="102">
        <v>763</v>
      </c>
      <c r="B769" s="55" t="s">
        <v>434</v>
      </c>
      <c r="C769" s="55" t="s">
        <v>898</v>
      </c>
      <c r="D769" s="55" t="s">
        <v>433</v>
      </c>
      <c r="E769" s="55" t="s">
        <v>183</v>
      </c>
      <c r="F769" s="56" t="s">
        <v>907</v>
      </c>
      <c r="G769" s="57">
        <v>16000</v>
      </c>
      <c r="H769" s="129">
        <v>0</v>
      </c>
      <c r="I769" s="59">
        <v>25</v>
      </c>
      <c r="J769" s="128">
        <v>459.2</v>
      </c>
      <c r="K769" s="114">
        <f t="shared" si="123"/>
        <v>1136</v>
      </c>
      <c r="L769" s="73">
        <f t="shared" si="124"/>
        <v>176.00000000000003</v>
      </c>
      <c r="M769" s="127">
        <v>486.4</v>
      </c>
      <c r="N769" s="59">
        <f t="shared" si="125"/>
        <v>1134.4000000000001</v>
      </c>
      <c r="O769" s="59"/>
      <c r="P769" s="59">
        <f t="shared" si="127"/>
        <v>945.59999999999991</v>
      </c>
      <c r="Q769" s="59">
        <f t="shared" si="121"/>
        <v>970.59999999999991</v>
      </c>
      <c r="R769" s="59">
        <f t="shared" si="122"/>
        <v>2446.4</v>
      </c>
      <c r="S769" s="59">
        <f t="shared" si="126"/>
        <v>15029.4</v>
      </c>
      <c r="T769" s="74" t="s">
        <v>44</v>
      </c>
    </row>
    <row r="770" spans="1:20" s="39" customFormat="1" x14ac:dyDescent="0.25">
      <c r="A770" s="102">
        <v>764</v>
      </c>
      <c r="B770" s="55" t="s">
        <v>574</v>
      </c>
      <c r="C770" s="55" t="s">
        <v>899</v>
      </c>
      <c r="D770" s="55" t="s">
        <v>437</v>
      </c>
      <c r="E770" s="55" t="s">
        <v>823</v>
      </c>
      <c r="F770" s="56" t="s">
        <v>907</v>
      </c>
      <c r="G770" s="69">
        <v>85000</v>
      </c>
      <c r="H770" s="126">
        <v>8576.99</v>
      </c>
      <c r="I770" s="59">
        <v>25</v>
      </c>
      <c r="J770" s="130">
        <v>2439.5</v>
      </c>
      <c r="K770" s="118">
        <f t="shared" si="123"/>
        <v>6034.9999999999991</v>
      </c>
      <c r="L770" s="73">
        <f t="shared" si="124"/>
        <v>935.00000000000011</v>
      </c>
      <c r="M770" s="153">
        <v>2584</v>
      </c>
      <c r="N770" s="71">
        <f t="shared" si="125"/>
        <v>6026.5</v>
      </c>
      <c r="O770" s="71"/>
      <c r="P770" s="71">
        <f t="shared" si="127"/>
        <v>5023.5</v>
      </c>
      <c r="Q770" s="59">
        <f t="shared" si="121"/>
        <v>13625.49</v>
      </c>
      <c r="R770" s="71">
        <f t="shared" si="122"/>
        <v>12996.5</v>
      </c>
      <c r="S770" s="71">
        <f t="shared" si="126"/>
        <v>71374.509999999995</v>
      </c>
      <c r="T770" s="74" t="s">
        <v>44</v>
      </c>
    </row>
    <row r="771" spans="1:20" s="39" customFormat="1" x14ac:dyDescent="0.25">
      <c r="A771" s="102">
        <v>765</v>
      </c>
      <c r="B771" s="55" t="s">
        <v>968</v>
      </c>
      <c r="C771" s="55" t="s">
        <v>898</v>
      </c>
      <c r="D771" s="55" t="s">
        <v>437</v>
      </c>
      <c r="E771" s="55" t="s">
        <v>146</v>
      </c>
      <c r="F771" s="56" t="s">
        <v>907</v>
      </c>
      <c r="G771" s="69">
        <v>70000</v>
      </c>
      <c r="H771" s="126">
        <v>5368.48</v>
      </c>
      <c r="I771" s="59">
        <v>25</v>
      </c>
      <c r="J771" s="130">
        <v>2009</v>
      </c>
      <c r="K771" s="118">
        <f t="shared" si="123"/>
        <v>4970</v>
      </c>
      <c r="L771" s="73">
        <f t="shared" si="124"/>
        <v>770.00000000000011</v>
      </c>
      <c r="M771" s="153">
        <v>2128</v>
      </c>
      <c r="N771" s="71">
        <f t="shared" si="125"/>
        <v>4963</v>
      </c>
      <c r="O771" s="71"/>
      <c r="P771" s="71">
        <f t="shared" si="127"/>
        <v>4137</v>
      </c>
      <c r="Q771" s="59">
        <f t="shared" si="121"/>
        <v>9530.48</v>
      </c>
      <c r="R771" s="71">
        <f t="shared" si="122"/>
        <v>10703</v>
      </c>
      <c r="S771" s="71">
        <f t="shared" si="126"/>
        <v>60469.520000000004</v>
      </c>
      <c r="T771" s="74" t="s">
        <v>44</v>
      </c>
    </row>
    <row r="772" spans="1:20" s="39" customFormat="1" x14ac:dyDescent="0.25">
      <c r="A772" s="102">
        <v>766</v>
      </c>
      <c r="B772" s="55" t="s">
        <v>438</v>
      </c>
      <c r="C772" s="55" t="s">
        <v>898</v>
      </c>
      <c r="D772" s="55" t="s">
        <v>437</v>
      </c>
      <c r="E772" s="55" t="s">
        <v>166</v>
      </c>
      <c r="F772" s="56" t="s">
        <v>907</v>
      </c>
      <c r="G772" s="57">
        <v>45000</v>
      </c>
      <c r="H772" s="128">
        <v>891.01</v>
      </c>
      <c r="I772" s="59">
        <v>25</v>
      </c>
      <c r="J772" s="128">
        <v>1291.5</v>
      </c>
      <c r="K772" s="114">
        <f t="shared" si="123"/>
        <v>3194.9999999999995</v>
      </c>
      <c r="L772" s="73">
        <f t="shared" si="124"/>
        <v>495.00000000000006</v>
      </c>
      <c r="M772" s="127">
        <v>1368</v>
      </c>
      <c r="N772" s="59">
        <f t="shared" si="125"/>
        <v>3190.5</v>
      </c>
      <c r="O772" s="59"/>
      <c r="P772" s="59">
        <f t="shared" si="127"/>
        <v>2659.5</v>
      </c>
      <c r="Q772" s="59">
        <f t="shared" si="121"/>
        <v>3575.51</v>
      </c>
      <c r="R772" s="59">
        <f t="shared" si="122"/>
        <v>6880.5</v>
      </c>
      <c r="S772" s="59">
        <f t="shared" si="126"/>
        <v>41424.49</v>
      </c>
      <c r="T772" s="74" t="s">
        <v>44</v>
      </c>
    </row>
    <row r="773" spans="1:20" s="39" customFormat="1" x14ac:dyDescent="0.25">
      <c r="A773" s="102">
        <v>767</v>
      </c>
      <c r="B773" s="55" t="s">
        <v>572</v>
      </c>
      <c r="C773" s="55" t="s">
        <v>898</v>
      </c>
      <c r="D773" s="55" t="s">
        <v>437</v>
      </c>
      <c r="E773" s="55" t="s">
        <v>117</v>
      </c>
      <c r="F773" s="56" t="s">
        <v>907</v>
      </c>
      <c r="G773" s="69">
        <v>42000</v>
      </c>
      <c r="H773" s="125">
        <v>724.92</v>
      </c>
      <c r="I773" s="59">
        <v>25</v>
      </c>
      <c r="J773" s="130">
        <v>1205.4000000000001</v>
      </c>
      <c r="K773" s="118">
        <f t="shared" si="123"/>
        <v>2981.9999999999995</v>
      </c>
      <c r="L773" s="73">
        <f t="shared" si="124"/>
        <v>462.00000000000006</v>
      </c>
      <c r="M773" s="153">
        <v>1276.8</v>
      </c>
      <c r="N773" s="71">
        <f t="shared" si="125"/>
        <v>2977.8</v>
      </c>
      <c r="O773" s="71"/>
      <c r="P773" s="71">
        <f t="shared" si="127"/>
        <v>2482.1999999999998</v>
      </c>
      <c r="Q773" s="59">
        <f t="shared" si="121"/>
        <v>3232.12</v>
      </c>
      <c r="R773" s="71">
        <f t="shared" si="122"/>
        <v>6421.7999999999993</v>
      </c>
      <c r="S773" s="71">
        <f t="shared" si="126"/>
        <v>38767.879999999997</v>
      </c>
      <c r="T773" s="74" t="s">
        <v>44</v>
      </c>
    </row>
    <row r="774" spans="1:20" s="39" customFormat="1" x14ac:dyDescent="0.25">
      <c r="A774" s="102">
        <v>768</v>
      </c>
      <c r="B774" s="55" t="s">
        <v>441</v>
      </c>
      <c r="C774" s="55" t="s">
        <v>898</v>
      </c>
      <c r="D774" s="55" t="s">
        <v>437</v>
      </c>
      <c r="E774" s="55" t="s">
        <v>68</v>
      </c>
      <c r="F774" s="56" t="s">
        <v>902</v>
      </c>
      <c r="G774" s="57">
        <v>25000</v>
      </c>
      <c r="H774" s="129">
        <v>0</v>
      </c>
      <c r="I774" s="59">
        <v>25</v>
      </c>
      <c r="J774" s="128">
        <v>717.5</v>
      </c>
      <c r="K774" s="114">
        <f t="shared" si="123"/>
        <v>1774.9999999999998</v>
      </c>
      <c r="L774" s="73">
        <f t="shared" si="124"/>
        <v>275</v>
      </c>
      <c r="M774" s="127">
        <v>760</v>
      </c>
      <c r="N774" s="59">
        <f t="shared" si="125"/>
        <v>1772.5000000000002</v>
      </c>
      <c r="O774" s="59"/>
      <c r="P774" s="59">
        <f t="shared" si="127"/>
        <v>1477.5</v>
      </c>
      <c r="Q774" s="59">
        <f t="shared" si="121"/>
        <v>1502.5</v>
      </c>
      <c r="R774" s="59">
        <f t="shared" si="122"/>
        <v>3822.5</v>
      </c>
      <c r="S774" s="59">
        <f t="shared" si="126"/>
        <v>23497.5</v>
      </c>
      <c r="T774" s="74" t="s">
        <v>44</v>
      </c>
    </row>
    <row r="775" spans="1:20" s="39" customFormat="1" x14ac:dyDescent="0.25">
      <c r="A775" s="102">
        <v>769</v>
      </c>
      <c r="B775" s="55" t="s">
        <v>923</v>
      </c>
      <c r="C775" s="55" t="s">
        <v>898</v>
      </c>
      <c r="D775" s="55" t="s">
        <v>625</v>
      </c>
      <c r="E775" s="55" t="s">
        <v>183</v>
      </c>
      <c r="F775" s="56" t="s">
        <v>906</v>
      </c>
      <c r="G775" s="57">
        <v>16000</v>
      </c>
      <c r="H775" s="129">
        <v>0</v>
      </c>
      <c r="I775" s="59">
        <v>25</v>
      </c>
      <c r="J775" s="128">
        <v>459.2</v>
      </c>
      <c r="K775" s="114">
        <f t="shared" si="123"/>
        <v>1136</v>
      </c>
      <c r="L775" s="73">
        <f t="shared" si="124"/>
        <v>176.00000000000003</v>
      </c>
      <c r="M775" s="127">
        <v>486.4</v>
      </c>
      <c r="N775" s="59">
        <f t="shared" si="125"/>
        <v>1134.4000000000001</v>
      </c>
      <c r="O775" s="59"/>
      <c r="P775" s="59">
        <f t="shared" si="127"/>
        <v>945.59999999999991</v>
      </c>
      <c r="Q775" s="59">
        <f t="shared" si="121"/>
        <v>970.59999999999991</v>
      </c>
      <c r="R775" s="71">
        <f t="shared" si="122"/>
        <v>2446.4</v>
      </c>
      <c r="S775" s="71">
        <f t="shared" si="126"/>
        <v>15029.4</v>
      </c>
      <c r="T775" s="74" t="s">
        <v>44</v>
      </c>
    </row>
    <row r="776" spans="1:20" s="39" customFormat="1" x14ac:dyDescent="0.25">
      <c r="A776" s="102">
        <v>770</v>
      </c>
      <c r="B776" s="55" t="s">
        <v>993</v>
      </c>
      <c r="C776" s="55" t="s">
        <v>898</v>
      </c>
      <c r="D776" s="55" t="s">
        <v>625</v>
      </c>
      <c r="E776" s="55" t="s">
        <v>913</v>
      </c>
      <c r="F776" s="56" t="s">
        <v>906</v>
      </c>
      <c r="G776" s="57">
        <v>25000</v>
      </c>
      <c r="H776" s="129">
        <v>0</v>
      </c>
      <c r="I776" s="59">
        <v>25</v>
      </c>
      <c r="J776" s="128">
        <v>717.5</v>
      </c>
      <c r="K776" s="114">
        <f t="shared" si="123"/>
        <v>1774.9999999999998</v>
      </c>
      <c r="L776" s="73">
        <f t="shared" si="124"/>
        <v>275</v>
      </c>
      <c r="M776" s="127">
        <v>760</v>
      </c>
      <c r="N776" s="59">
        <f t="shared" si="125"/>
        <v>1772.5000000000002</v>
      </c>
      <c r="O776" s="59"/>
      <c r="P776" s="59">
        <f t="shared" si="127"/>
        <v>1477.5</v>
      </c>
      <c r="Q776" s="59">
        <f t="shared" si="121"/>
        <v>1502.5</v>
      </c>
      <c r="R776" s="59">
        <f t="shared" si="122"/>
        <v>3822.5</v>
      </c>
      <c r="S776" s="59">
        <f t="shared" si="126"/>
        <v>23497.5</v>
      </c>
      <c r="T776" s="74" t="s">
        <v>44</v>
      </c>
    </row>
    <row r="777" spans="1:20" s="39" customFormat="1" x14ac:dyDescent="0.25">
      <c r="A777" s="102">
        <v>771</v>
      </c>
      <c r="B777" s="55" t="s">
        <v>628</v>
      </c>
      <c r="C777" s="55" t="s">
        <v>899</v>
      </c>
      <c r="D777" s="55" t="s">
        <v>625</v>
      </c>
      <c r="E777" s="55" t="s">
        <v>146</v>
      </c>
      <c r="F777" s="56" t="s">
        <v>907</v>
      </c>
      <c r="G777" s="57">
        <v>70000</v>
      </c>
      <c r="H777" s="124">
        <v>5368.48</v>
      </c>
      <c r="I777" s="59">
        <v>25</v>
      </c>
      <c r="J777" s="128">
        <v>2009</v>
      </c>
      <c r="K777" s="114">
        <f t="shared" si="123"/>
        <v>4970</v>
      </c>
      <c r="L777" s="73">
        <f t="shared" si="124"/>
        <v>770.00000000000011</v>
      </c>
      <c r="M777" s="127">
        <v>2128</v>
      </c>
      <c r="N777" s="59">
        <f t="shared" si="125"/>
        <v>4963</v>
      </c>
      <c r="O777" s="59"/>
      <c r="P777" s="59">
        <f t="shared" si="127"/>
        <v>4137</v>
      </c>
      <c r="Q777" s="59">
        <f t="shared" si="121"/>
        <v>9530.48</v>
      </c>
      <c r="R777" s="59">
        <f t="shared" si="122"/>
        <v>10703</v>
      </c>
      <c r="S777" s="59">
        <f t="shared" si="126"/>
        <v>60469.520000000004</v>
      </c>
      <c r="T777" s="74" t="s">
        <v>44</v>
      </c>
    </row>
    <row r="778" spans="1:20" s="39" customFormat="1" x14ac:dyDescent="0.25">
      <c r="A778" s="102">
        <v>772</v>
      </c>
      <c r="B778" s="55" t="s">
        <v>626</v>
      </c>
      <c r="C778" s="55" t="s">
        <v>898</v>
      </c>
      <c r="D778" s="55" t="s">
        <v>625</v>
      </c>
      <c r="E778" s="55" t="s">
        <v>105</v>
      </c>
      <c r="F778" s="56" t="s">
        <v>907</v>
      </c>
      <c r="G778" s="57">
        <v>25000</v>
      </c>
      <c r="H778" s="129">
        <v>0</v>
      </c>
      <c r="I778" s="59">
        <v>25</v>
      </c>
      <c r="J778" s="128">
        <v>717.5</v>
      </c>
      <c r="K778" s="114">
        <f t="shared" si="123"/>
        <v>1774.9999999999998</v>
      </c>
      <c r="L778" s="73">
        <f t="shared" si="124"/>
        <v>275</v>
      </c>
      <c r="M778" s="127">
        <v>760</v>
      </c>
      <c r="N778" s="59">
        <f t="shared" si="125"/>
        <v>1772.5000000000002</v>
      </c>
      <c r="O778" s="59"/>
      <c r="P778" s="59">
        <f t="shared" si="127"/>
        <v>1477.5</v>
      </c>
      <c r="Q778" s="59">
        <f t="shared" si="121"/>
        <v>1502.5</v>
      </c>
      <c r="R778" s="59">
        <f t="shared" si="122"/>
        <v>3822.5</v>
      </c>
      <c r="S778" s="59">
        <f t="shared" si="126"/>
        <v>23497.5</v>
      </c>
      <c r="T778" s="74" t="s">
        <v>44</v>
      </c>
    </row>
    <row r="779" spans="1:20" s="39" customFormat="1" x14ac:dyDescent="0.25">
      <c r="A779" s="102">
        <v>773</v>
      </c>
      <c r="B779" s="55" t="s">
        <v>627</v>
      </c>
      <c r="C779" s="55" t="s">
        <v>898</v>
      </c>
      <c r="D779" s="55" t="s">
        <v>625</v>
      </c>
      <c r="E779" s="55" t="s">
        <v>137</v>
      </c>
      <c r="F779" s="56" t="s">
        <v>902</v>
      </c>
      <c r="G779" s="57">
        <v>25000</v>
      </c>
      <c r="H779" s="129">
        <v>0</v>
      </c>
      <c r="I779" s="59">
        <v>25</v>
      </c>
      <c r="J779" s="128">
        <v>717.5</v>
      </c>
      <c r="K779" s="114">
        <f t="shared" si="123"/>
        <v>1774.9999999999998</v>
      </c>
      <c r="L779" s="73">
        <f t="shared" si="124"/>
        <v>275</v>
      </c>
      <c r="M779" s="127">
        <v>760</v>
      </c>
      <c r="N779" s="59">
        <f t="shared" si="125"/>
        <v>1772.5000000000002</v>
      </c>
      <c r="O779" s="59"/>
      <c r="P779" s="59">
        <f t="shared" si="127"/>
        <v>1477.5</v>
      </c>
      <c r="Q779" s="59">
        <f t="shared" ref="Q779:Q842" si="128">+H779+I779+J779+M779+O779</f>
        <v>1502.5</v>
      </c>
      <c r="R779" s="59">
        <f t="shared" ref="R779:R842" si="129">+K779+L779+N779</f>
        <v>3822.5</v>
      </c>
      <c r="S779" s="59">
        <f t="shared" si="126"/>
        <v>23497.5</v>
      </c>
      <c r="T779" s="74" t="s">
        <v>44</v>
      </c>
    </row>
    <row r="780" spans="1:20" s="39" customFormat="1" x14ac:dyDescent="0.25">
      <c r="A780" s="102">
        <v>774</v>
      </c>
      <c r="B780" s="55" t="s">
        <v>552</v>
      </c>
      <c r="C780" s="55" t="s">
        <v>898</v>
      </c>
      <c r="D780" s="55" t="s">
        <v>442</v>
      </c>
      <c r="E780" s="55" t="s">
        <v>823</v>
      </c>
      <c r="F780" s="56" t="s">
        <v>907</v>
      </c>
      <c r="G780" s="57">
        <v>85000</v>
      </c>
      <c r="H780" s="124">
        <v>8576.99</v>
      </c>
      <c r="I780" s="59">
        <v>25</v>
      </c>
      <c r="J780" s="128">
        <v>2439.5</v>
      </c>
      <c r="K780" s="114">
        <f t="shared" ref="K780:K812" si="130">+G780*7.1%</f>
        <v>6034.9999999999991</v>
      </c>
      <c r="L780" s="73">
        <f t="shared" si="124"/>
        <v>935.00000000000011</v>
      </c>
      <c r="M780" s="127">
        <v>2584</v>
      </c>
      <c r="N780" s="59">
        <f t="shared" si="125"/>
        <v>6026.5</v>
      </c>
      <c r="O780" s="59"/>
      <c r="P780" s="59">
        <f t="shared" si="127"/>
        <v>5023.5</v>
      </c>
      <c r="Q780" s="59">
        <f t="shared" si="128"/>
        <v>13625.49</v>
      </c>
      <c r="R780" s="59">
        <f t="shared" si="129"/>
        <v>12996.5</v>
      </c>
      <c r="S780" s="59">
        <f t="shared" si="126"/>
        <v>71374.509999999995</v>
      </c>
      <c r="T780" s="74" t="s">
        <v>44</v>
      </c>
    </row>
    <row r="781" spans="1:20" s="39" customFormat="1" x14ac:dyDescent="0.25">
      <c r="A781" s="102">
        <v>775</v>
      </c>
      <c r="B781" s="55" t="s">
        <v>444</v>
      </c>
      <c r="C781" s="55" t="s">
        <v>899</v>
      </c>
      <c r="D781" s="55" t="s">
        <v>442</v>
      </c>
      <c r="E781" s="55" t="s">
        <v>146</v>
      </c>
      <c r="F781" s="56" t="s">
        <v>907</v>
      </c>
      <c r="G781" s="57">
        <v>70000</v>
      </c>
      <c r="H781" s="124">
        <v>5368.48</v>
      </c>
      <c r="I781" s="59">
        <v>25</v>
      </c>
      <c r="J781" s="128">
        <v>2009</v>
      </c>
      <c r="K781" s="114">
        <f t="shared" si="130"/>
        <v>4970</v>
      </c>
      <c r="L781" s="73">
        <f t="shared" si="124"/>
        <v>770.00000000000011</v>
      </c>
      <c r="M781" s="127">
        <v>2128</v>
      </c>
      <c r="N781" s="59">
        <f t="shared" si="125"/>
        <v>4963</v>
      </c>
      <c r="O781" s="59"/>
      <c r="P781" s="59">
        <f t="shared" si="127"/>
        <v>4137</v>
      </c>
      <c r="Q781" s="59">
        <f t="shared" si="128"/>
        <v>9530.48</v>
      </c>
      <c r="R781" s="59">
        <f t="shared" si="129"/>
        <v>10703</v>
      </c>
      <c r="S781" s="59">
        <f t="shared" si="126"/>
        <v>60469.520000000004</v>
      </c>
      <c r="T781" s="74" t="s">
        <v>44</v>
      </c>
    </row>
    <row r="782" spans="1:20" s="39" customFormat="1" x14ac:dyDescent="0.25">
      <c r="A782" s="102">
        <v>776</v>
      </c>
      <c r="B782" s="55" t="s">
        <v>445</v>
      </c>
      <c r="C782" s="55" t="s">
        <v>898</v>
      </c>
      <c r="D782" s="55" t="s">
        <v>442</v>
      </c>
      <c r="E782" s="55" t="s">
        <v>118</v>
      </c>
      <c r="F782" s="56" t="s">
        <v>906</v>
      </c>
      <c r="G782" s="57">
        <v>25000</v>
      </c>
      <c r="H782" s="129">
        <v>0</v>
      </c>
      <c r="I782" s="59">
        <v>25</v>
      </c>
      <c r="J782" s="128">
        <v>717.5</v>
      </c>
      <c r="K782" s="114">
        <f t="shared" si="130"/>
        <v>1774.9999999999998</v>
      </c>
      <c r="L782" s="73">
        <f t="shared" si="124"/>
        <v>275</v>
      </c>
      <c r="M782" s="127">
        <v>760</v>
      </c>
      <c r="N782" s="59">
        <f t="shared" si="125"/>
        <v>1772.5000000000002</v>
      </c>
      <c r="O782" s="59"/>
      <c r="P782" s="59">
        <f t="shared" si="127"/>
        <v>1477.5</v>
      </c>
      <c r="Q782" s="59">
        <f t="shared" si="128"/>
        <v>1502.5</v>
      </c>
      <c r="R782" s="59">
        <f t="shared" si="129"/>
        <v>3822.5</v>
      </c>
      <c r="S782" s="59">
        <f t="shared" si="126"/>
        <v>23497.5</v>
      </c>
      <c r="T782" s="74" t="s">
        <v>44</v>
      </c>
    </row>
    <row r="783" spans="1:20" s="39" customFormat="1" x14ac:dyDescent="0.25">
      <c r="A783" s="102">
        <v>777</v>
      </c>
      <c r="B783" s="55" t="s">
        <v>446</v>
      </c>
      <c r="C783" s="55" t="s">
        <v>899</v>
      </c>
      <c r="D783" s="55" t="s">
        <v>442</v>
      </c>
      <c r="E783" s="55" t="s">
        <v>68</v>
      </c>
      <c r="F783" s="56" t="s">
        <v>906</v>
      </c>
      <c r="G783" s="57">
        <v>25000</v>
      </c>
      <c r="H783" s="129">
        <v>0</v>
      </c>
      <c r="I783" s="59">
        <v>25</v>
      </c>
      <c r="J783" s="128">
        <v>717.5</v>
      </c>
      <c r="K783" s="114">
        <f t="shared" si="130"/>
        <v>1774.9999999999998</v>
      </c>
      <c r="L783" s="73">
        <f t="shared" si="124"/>
        <v>275</v>
      </c>
      <c r="M783" s="127">
        <v>760</v>
      </c>
      <c r="N783" s="59">
        <f t="shared" si="125"/>
        <v>1772.5000000000002</v>
      </c>
      <c r="O783" s="59"/>
      <c r="P783" s="59">
        <f t="shared" si="127"/>
        <v>1477.5</v>
      </c>
      <c r="Q783" s="59">
        <f t="shared" si="128"/>
        <v>1502.5</v>
      </c>
      <c r="R783" s="59">
        <f t="shared" si="129"/>
        <v>3822.5</v>
      </c>
      <c r="S783" s="59">
        <f t="shared" si="126"/>
        <v>23497.5</v>
      </c>
      <c r="T783" s="74" t="s">
        <v>44</v>
      </c>
    </row>
    <row r="784" spans="1:20" s="39" customFormat="1" x14ac:dyDescent="0.25">
      <c r="A784" s="102">
        <v>778</v>
      </c>
      <c r="B784" s="55" t="s">
        <v>914</v>
      </c>
      <c r="C784" s="55" t="s">
        <v>898</v>
      </c>
      <c r="D784" s="55" t="s">
        <v>442</v>
      </c>
      <c r="E784" s="55" t="s">
        <v>118</v>
      </c>
      <c r="F784" s="56" t="s">
        <v>906</v>
      </c>
      <c r="G784" s="57">
        <v>25000</v>
      </c>
      <c r="H784" s="129">
        <v>0</v>
      </c>
      <c r="I784" s="59">
        <v>25</v>
      </c>
      <c r="J784" s="128">
        <v>717.5</v>
      </c>
      <c r="K784" s="114">
        <f t="shared" si="130"/>
        <v>1774.9999999999998</v>
      </c>
      <c r="L784" s="73">
        <f t="shared" si="124"/>
        <v>275</v>
      </c>
      <c r="M784" s="127">
        <v>760</v>
      </c>
      <c r="N784" s="59">
        <f t="shared" si="125"/>
        <v>1772.5000000000002</v>
      </c>
      <c r="O784" s="59"/>
      <c r="P784" s="59">
        <f t="shared" si="127"/>
        <v>1477.5</v>
      </c>
      <c r="Q784" s="59">
        <f t="shared" si="128"/>
        <v>1502.5</v>
      </c>
      <c r="R784" s="59">
        <f t="shared" si="129"/>
        <v>3822.5</v>
      </c>
      <c r="S784" s="59">
        <v>21954.33</v>
      </c>
      <c r="T784" s="74" t="s">
        <v>44</v>
      </c>
    </row>
    <row r="785" spans="1:20" s="39" customFormat="1" x14ac:dyDescent="0.25">
      <c r="A785" s="102">
        <v>779</v>
      </c>
      <c r="B785" s="55" t="s">
        <v>1031</v>
      </c>
      <c r="C785" s="55" t="s">
        <v>899</v>
      </c>
      <c r="D785" s="55" t="s">
        <v>442</v>
      </c>
      <c r="E785" s="55" t="s">
        <v>182</v>
      </c>
      <c r="F785" s="56" t="s">
        <v>902</v>
      </c>
      <c r="G785" s="57">
        <v>25000</v>
      </c>
      <c r="H785" s="129">
        <v>0</v>
      </c>
      <c r="I785" s="59">
        <v>25</v>
      </c>
      <c r="J785" s="128">
        <v>717.5</v>
      </c>
      <c r="K785" s="114">
        <f t="shared" si="130"/>
        <v>1774.9999999999998</v>
      </c>
      <c r="L785" s="73">
        <f t="shared" si="124"/>
        <v>275</v>
      </c>
      <c r="M785" s="127">
        <v>760</v>
      </c>
      <c r="N785" s="59">
        <f t="shared" si="125"/>
        <v>1772.5000000000002</v>
      </c>
      <c r="O785" s="59"/>
      <c r="P785" s="59">
        <f t="shared" si="127"/>
        <v>1477.5</v>
      </c>
      <c r="Q785" s="59">
        <f t="shared" si="128"/>
        <v>1502.5</v>
      </c>
      <c r="R785" s="59">
        <f t="shared" si="129"/>
        <v>3822.5</v>
      </c>
      <c r="S785" s="59">
        <f t="shared" ref="S785:S817" si="131">+G785-Q785</f>
        <v>23497.5</v>
      </c>
      <c r="T785" s="74" t="s">
        <v>44</v>
      </c>
    </row>
    <row r="786" spans="1:20" s="39" customFormat="1" x14ac:dyDescent="0.25">
      <c r="A786" s="102">
        <v>780</v>
      </c>
      <c r="B786" s="55" t="s">
        <v>1124</v>
      </c>
      <c r="C786" s="55" t="s">
        <v>899</v>
      </c>
      <c r="D786" s="55" t="s">
        <v>442</v>
      </c>
      <c r="E786" s="55" t="s">
        <v>823</v>
      </c>
      <c r="F786" s="56" t="s">
        <v>907</v>
      </c>
      <c r="G786" s="69">
        <v>85000</v>
      </c>
      <c r="H786" s="129">
        <v>8576.99</v>
      </c>
      <c r="I786" s="59">
        <v>25</v>
      </c>
      <c r="J786" s="128">
        <v>2439.5</v>
      </c>
      <c r="K786" s="118">
        <f t="shared" si="130"/>
        <v>6034.9999999999991</v>
      </c>
      <c r="L786" s="73">
        <f t="shared" si="124"/>
        <v>935.00000000000011</v>
      </c>
      <c r="M786" s="127">
        <v>2584</v>
      </c>
      <c r="N786" s="71">
        <f t="shared" si="125"/>
        <v>6026.5</v>
      </c>
      <c r="O786" s="59"/>
      <c r="P786" s="59">
        <f t="shared" si="127"/>
        <v>5023.5</v>
      </c>
      <c r="Q786" s="59">
        <f t="shared" si="128"/>
        <v>13625.49</v>
      </c>
      <c r="R786" s="71">
        <f t="shared" si="129"/>
        <v>12996.5</v>
      </c>
      <c r="S786" s="59">
        <f t="shared" si="131"/>
        <v>71374.509999999995</v>
      </c>
      <c r="T786" s="74" t="s">
        <v>44</v>
      </c>
    </row>
    <row r="787" spans="1:20" s="39" customFormat="1" x14ac:dyDescent="0.25">
      <c r="A787" s="102">
        <v>781</v>
      </c>
      <c r="B787" s="55" t="s">
        <v>975</v>
      </c>
      <c r="C787" s="55" t="s">
        <v>898</v>
      </c>
      <c r="D787" s="55" t="s">
        <v>447</v>
      </c>
      <c r="E787" s="55" t="s">
        <v>823</v>
      </c>
      <c r="F787" s="56" t="s">
        <v>907</v>
      </c>
      <c r="G787" s="69">
        <v>85000</v>
      </c>
      <c r="H787" s="126">
        <v>8148.13</v>
      </c>
      <c r="I787" s="59">
        <v>25</v>
      </c>
      <c r="J787" s="130">
        <v>2439.5</v>
      </c>
      <c r="K787" s="118">
        <f t="shared" si="130"/>
        <v>6034.9999999999991</v>
      </c>
      <c r="L787" s="73">
        <f t="shared" si="124"/>
        <v>935.00000000000011</v>
      </c>
      <c r="M787" s="153">
        <v>2584</v>
      </c>
      <c r="N787" s="71">
        <f t="shared" si="125"/>
        <v>6026.5</v>
      </c>
      <c r="O787" s="71"/>
      <c r="P787" s="71">
        <f t="shared" si="127"/>
        <v>5023.5</v>
      </c>
      <c r="Q787" s="59">
        <f t="shared" si="128"/>
        <v>13196.630000000001</v>
      </c>
      <c r="R787" s="71">
        <f t="shared" si="129"/>
        <v>12996.5</v>
      </c>
      <c r="S787" s="71">
        <f t="shared" si="131"/>
        <v>71803.37</v>
      </c>
      <c r="T787" s="74" t="s">
        <v>44</v>
      </c>
    </row>
    <row r="788" spans="1:20" s="39" customFormat="1" x14ac:dyDescent="0.25">
      <c r="A788" s="102">
        <v>782</v>
      </c>
      <c r="B788" s="55" t="s">
        <v>451</v>
      </c>
      <c r="C788" s="55" t="s">
        <v>899</v>
      </c>
      <c r="D788" s="55" t="s">
        <v>447</v>
      </c>
      <c r="E788" s="55" t="s">
        <v>146</v>
      </c>
      <c r="F788" s="56" t="s">
        <v>907</v>
      </c>
      <c r="G788" s="57">
        <v>70000</v>
      </c>
      <c r="H788" s="124">
        <v>5368.48</v>
      </c>
      <c r="I788" s="59">
        <v>25</v>
      </c>
      <c r="J788" s="128">
        <v>2009</v>
      </c>
      <c r="K788" s="114">
        <f t="shared" si="130"/>
        <v>4970</v>
      </c>
      <c r="L788" s="73">
        <f t="shared" si="124"/>
        <v>770.00000000000011</v>
      </c>
      <c r="M788" s="127">
        <v>2128</v>
      </c>
      <c r="N788" s="59">
        <f t="shared" si="125"/>
        <v>4963</v>
      </c>
      <c r="O788" s="59"/>
      <c r="P788" s="59">
        <f t="shared" si="127"/>
        <v>4137</v>
      </c>
      <c r="Q788" s="59">
        <f t="shared" si="128"/>
        <v>9530.48</v>
      </c>
      <c r="R788" s="59">
        <f t="shared" si="129"/>
        <v>10703</v>
      </c>
      <c r="S788" s="59">
        <f t="shared" si="131"/>
        <v>60469.520000000004</v>
      </c>
      <c r="T788" s="74" t="s">
        <v>44</v>
      </c>
    </row>
    <row r="789" spans="1:20" s="39" customFormat="1" x14ac:dyDescent="0.25">
      <c r="A789" s="102">
        <v>783</v>
      </c>
      <c r="B789" s="55" t="s">
        <v>450</v>
      </c>
      <c r="C789" s="55" t="s">
        <v>899</v>
      </c>
      <c r="D789" s="55" t="s">
        <v>447</v>
      </c>
      <c r="E789" s="55" t="s">
        <v>105</v>
      </c>
      <c r="F789" s="56" t="s">
        <v>907</v>
      </c>
      <c r="G789" s="57">
        <v>25000</v>
      </c>
      <c r="H789" s="129">
        <v>0</v>
      </c>
      <c r="I789" s="59">
        <v>25</v>
      </c>
      <c r="J789" s="128">
        <v>717.5</v>
      </c>
      <c r="K789" s="114">
        <f t="shared" si="130"/>
        <v>1774.9999999999998</v>
      </c>
      <c r="L789" s="73">
        <f t="shared" si="124"/>
        <v>275</v>
      </c>
      <c r="M789" s="127">
        <v>760</v>
      </c>
      <c r="N789" s="59">
        <f t="shared" si="125"/>
        <v>1772.5000000000002</v>
      </c>
      <c r="O789" s="59"/>
      <c r="P789" s="59">
        <f t="shared" si="127"/>
        <v>1477.5</v>
      </c>
      <c r="Q789" s="59">
        <f t="shared" si="128"/>
        <v>1502.5</v>
      </c>
      <c r="R789" s="59">
        <f t="shared" si="129"/>
        <v>3822.5</v>
      </c>
      <c r="S789" s="59">
        <f t="shared" si="131"/>
        <v>23497.5</v>
      </c>
      <c r="T789" s="74" t="s">
        <v>44</v>
      </c>
    </row>
    <row r="790" spans="1:20" s="39" customFormat="1" x14ac:dyDescent="0.25">
      <c r="A790" s="102">
        <v>784</v>
      </c>
      <c r="B790" s="55" t="s">
        <v>1111</v>
      </c>
      <c r="C790" s="55" t="s">
        <v>898</v>
      </c>
      <c r="D790" s="55" t="s">
        <v>447</v>
      </c>
      <c r="E790" s="55" t="s">
        <v>183</v>
      </c>
      <c r="F790" s="56" t="s">
        <v>902</v>
      </c>
      <c r="G790" s="57">
        <v>16000</v>
      </c>
      <c r="H790" s="129">
        <v>0</v>
      </c>
      <c r="I790" s="59">
        <v>25</v>
      </c>
      <c r="J790" s="128">
        <v>459.2</v>
      </c>
      <c r="K790" s="114">
        <f t="shared" si="130"/>
        <v>1136</v>
      </c>
      <c r="L790" s="73">
        <f t="shared" si="124"/>
        <v>176.00000000000003</v>
      </c>
      <c r="M790" s="127">
        <v>486.4</v>
      </c>
      <c r="N790" s="59">
        <f t="shared" si="125"/>
        <v>1134.4000000000001</v>
      </c>
      <c r="O790" s="59"/>
      <c r="P790" s="59">
        <f t="shared" si="127"/>
        <v>945.59999999999991</v>
      </c>
      <c r="Q790" s="59">
        <f t="shared" si="128"/>
        <v>970.59999999999991</v>
      </c>
      <c r="R790" s="59">
        <f t="shared" si="129"/>
        <v>2446.4</v>
      </c>
      <c r="S790" s="59">
        <f t="shared" si="131"/>
        <v>15029.4</v>
      </c>
      <c r="T790" s="74" t="s">
        <v>44</v>
      </c>
    </row>
    <row r="791" spans="1:20" s="39" customFormat="1" x14ac:dyDescent="0.25">
      <c r="A791" s="102">
        <v>785</v>
      </c>
      <c r="B791" s="55" t="s">
        <v>1055</v>
      </c>
      <c r="C791" s="55" t="s">
        <v>899</v>
      </c>
      <c r="D791" s="55" t="s">
        <v>447</v>
      </c>
      <c r="E791" s="55" t="s">
        <v>68</v>
      </c>
      <c r="F791" s="56" t="s">
        <v>906</v>
      </c>
      <c r="G791" s="57">
        <v>25000</v>
      </c>
      <c r="H791" s="129">
        <v>0</v>
      </c>
      <c r="I791" s="59">
        <v>25</v>
      </c>
      <c r="J791" s="128">
        <v>717.5</v>
      </c>
      <c r="K791" s="114">
        <f t="shared" si="130"/>
        <v>1774.9999999999998</v>
      </c>
      <c r="L791" s="73">
        <f t="shared" si="124"/>
        <v>275</v>
      </c>
      <c r="M791" s="127">
        <v>760</v>
      </c>
      <c r="N791" s="59">
        <f t="shared" si="125"/>
        <v>1772.5000000000002</v>
      </c>
      <c r="O791" s="59"/>
      <c r="P791" s="59">
        <f t="shared" si="127"/>
        <v>1477.5</v>
      </c>
      <c r="Q791" s="59">
        <f t="shared" si="128"/>
        <v>1502.5</v>
      </c>
      <c r="R791" s="59">
        <f t="shared" si="129"/>
        <v>3822.5</v>
      </c>
      <c r="S791" s="59">
        <f t="shared" si="131"/>
        <v>23497.5</v>
      </c>
      <c r="T791" s="74" t="s">
        <v>44</v>
      </c>
    </row>
    <row r="792" spans="1:20" s="39" customFormat="1" x14ac:dyDescent="0.25">
      <c r="A792" s="102">
        <v>786</v>
      </c>
      <c r="B792" s="55" t="s">
        <v>452</v>
      </c>
      <c r="C792" s="55" t="s">
        <v>898</v>
      </c>
      <c r="D792" s="55" t="s">
        <v>447</v>
      </c>
      <c r="E792" s="55" t="s">
        <v>183</v>
      </c>
      <c r="F792" s="56" t="s">
        <v>902</v>
      </c>
      <c r="G792" s="57">
        <v>16000</v>
      </c>
      <c r="H792" s="129">
        <v>0</v>
      </c>
      <c r="I792" s="59">
        <v>25</v>
      </c>
      <c r="J792" s="128">
        <v>459.2</v>
      </c>
      <c r="K792" s="114">
        <f t="shared" si="130"/>
        <v>1136</v>
      </c>
      <c r="L792" s="73">
        <f t="shared" si="124"/>
        <v>176.00000000000003</v>
      </c>
      <c r="M792" s="127">
        <v>486.4</v>
      </c>
      <c r="N792" s="59">
        <f t="shared" si="125"/>
        <v>1134.4000000000001</v>
      </c>
      <c r="O792" s="59"/>
      <c r="P792" s="59">
        <f t="shared" si="127"/>
        <v>945.59999999999991</v>
      </c>
      <c r="Q792" s="59">
        <f t="shared" si="128"/>
        <v>970.59999999999991</v>
      </c>
      <c r="R792" s="59">
        <f t="shared" si="129"/>
        <v>2446.4</v>
      </c>
      <c r="S792" s="59">
        <f t="shared" si="131"/>
        <v>15029.4</v>
      </c>
      <c r="T792" s="74" t="s">
        <v>44</v>
      </c>
    </row>
    <row r="793" spans="1:20" s="39" customFormat="1" x14ac:dyDescent="0.25">
      <c r="A793" s="102">
        <v>787</v>
      </c>
      <c r="B793" s="55" t="s">
        <v>1005</v>
      </c>
      <c r="C793" s="55" t="s">
        <v>898</v>
      </c>
      <c r="D793" s="55" t="s">
        <v>454</v>
      </c>
      <c r="E793" s="55" t="s">
        <v>183</v>
      </c>
      <c r="F793" s="56" t="s">
        <v>902</v>
      </c>
      <c r="G793" s="57">
        <v>16000</v>
      </c>
      <c r="H793" s="129">
        <v>0</v>
      </c>
      <c r="I793" s="59">
        <v>25</v>
      </c>
      <c r="J793" s="128">
        <v>459.2</v>
      </c>
      <c r="K793" s="114">
        <f t="shared" si="130"/>
        <v>1136</v>
      </c>
      <c r="L793" s="73">
        <f t="shared" si="124"/>
        <v>176.00000000000003</v>
      </c>
      <c r="M793" s="127">
        <v>486.4</v>
      </c>
      <c r="N793" s="59">
        <f t="shared" si="125"/>
        <v>1134.4000000000001</v>
      </c>
      <c r="O793" s="59"/>
      <c r="P793" s="59">
        <f t="shared" si="127"/>
        <v>945.59999999999991</v>
      </c>
      <c r="Q793" s="59">
        <f t="shared" si="128"/>
        <v>970.59999999999991</v>
      </c>
      <c r="R793" s="59">
        <f t="shared" si="129"/>
        <v>2446.4</v>
      </c>
      <c r="S793" s="59">
        <f t="shared" si="131"/>
        <v>15029.4</v>
      </c>
      <c r="T793" s="74" t="s">
        <v>44</v>
      </c>
    </row>
    <row r="794" spans="1:20" s="39" customFormat="1" x14ac:dyDescent="0.25">
      <c r="A794" s="102">
        <v>788</v>
      </c>
      <c r="B794" s="55" t="s">
        <v>868</v>
      </c>
      <c r="C794" s="55" t="s">
        <v>898</v>
      </c>
      <c r="D794" s="55" t="s">
        <v>454</v>
      </c>
      <c r="E794" s="55" t="s">
        <v>105</v>
      </c>
      <c r="F794" s="56" t="s">
        <v>906</v>
      </c>
      <c r="G794" s="69">
        <v>25000</v>
      </c>
      <c r="H794" s="129">
        <v>0</v>
      </c>
      <c r="I794" s="59">
        <v>25</v>
      </c>
      <c r="J794" s="130">
        <v>717.5</v>
      </c>
      <c r="K794" s="118">
        <f t="shared" si="130"/>
        <v>1774.9999999999998</v>
      </c>
      <c r="L794" s="73">
        <f t="shared" si="124"/>
        <v>275</v>
      </c>
      <c r="M794" s="153">
        <v>760</v>
      </c>
      <c r="N794" s="71">
        <f t="shared" si="125"/>
        <v>1772.5000000000002</v>
      </c>
      <c r="O794" s="71"/>
      <c r="P794" s="71">
        <f t="shared" si="127"/>
        <v>1477.5</v>
      </c>
      <c r="Q794" s="59">
        <f t="shared" si="128"/>
        <v>1502.5</v>
      </c>
      <c r="R794" s="71">
        <f t="shared" si="129"/>
        <v>3822.5</v>
      </c>
      <c r="S794" s="71">
        <f t="shared" si="131"/>
        <v>23497.5</v>
      </c>
      <c r="T794" s="74" t="s">
        <v>44</v>
      </c>
    </row>
    <row r="795" spans="1:20" s="39" customFormat="1" x14ac:dyDescent="0.25">
      <c r="A795" s="102">
        <v>789</v>
      </c>
      <c r="B795" s="55" t="s">
        <v>455</v>
      </c>
      <c r="C795" s="55" t="s">
        <v>899</v>
      </c>
      <c r="D795" s="55" t="s">
        <v>454</v>
      </c>
      <c r="E795" s="55" t="s">
        <v>68</v>
      </c>
      <c r="F795" s="56" t="s">
        <v>906</v>
      </c>
      <c r="G795" s="69">
        <v>25000</v>
      </c>
      <c r="H795" s="129">
        <v>0</v>
      </c>
      <c r="I795" s="59">
        <v>25</v>
      </c>
      <c r="J795" s="130">
        <v>717.5</v>
      </c>
      <c r="K795" s="118">
        <f t="shared" si="130"/>
        <v>1774.9999999999998</v>
      </c>
      <c r="L795" s="73">
        <f t="shared" si="124"/>
        <v>275</v>
      </c>
      <c r="M795" s="153">
        <v>760</v>
      </c>
      <c r="N795" s="71">
        <f t="shared" si="125"/>
        <v>1772.5000000000002</v>
      </c>
      <c r="O795" s="71"/>
      <c r="P795" s="71">
        <f t="shared" si="127"/>
        <v>1477.5</v>
      </c>
      <c r="Q795" s="59">
        <f t="shared" si="128"/>
        <v>1502.5</v>
      </c>
      <c r="R795" s="71">
        <f t="shared" si="129"/>
        <v>3822.5</v>
      </c>
      <c r="S795" s="71">
        <f t="shared" si="131"/>
        <v>23497.5</v>
      </c>
      <c r="T795" s="74" t="s">
        <v>44</v>
      </c>
    </row>
    <row r="796" spans="1:20" s="39" customFormat="1" x14ac:dyDescent="0.25">
      <c r="A796" s="102">
        <v>790</v>
      </c>
      <c r="B796" s="55" t="s">
        <v>475</v>
      </c>
      <c r="C796" s="55" t="s">
        <v>898</v>
      </c>
      <c r="D796" s="55" t="s">
        <v>454</v>
      </c>
      <c r="E796" s="55" t="s">
        <v>146</v>
      </c>
      <c r="F796" s="56" t="s">
        <v>907</v>
      </c>
      <c r="G796" s="57">
        <v>70000</v>
      </c>
      <c r="H796" s="124">
        <v>5025.38</v>
      </c>
      <c r="I796" s="59">
        <v>25</v>
      </c>
      <c r="J796" s="128">
        <v>2009</v>
      </c>
      <c r="K796" s="114">
        <f t="shared" si="130"/>
        <v>4970</v>
      </c>
      <c r="L796" s="73">
        <f t="shared" si="124"/>
        <v>770.00000000000011</v>
      </c>
      <c r="M796" s="127">
        <v>2128</v>
      </c>
      <c r="N796" s="59">
        <f t="shared" si="125"/>
        <v>4963</v>
      </c>
      <c r="O796" s="59"/>
      <c r="P796" s="59">
        <f t="shared" si="127"/>
        <v>4137</v>
      </c>
      <c r="Q796" s="59">
        <f t="shared" si="128"/>
        <v>9187.380000000001</v>
      </c>
      <c r="R796" s="59">
        <f t="shared" si="129"/>
        <v>10703</v>
      </c>
      <c r="S796" s="59">
        <f t="shared" si="131"/>
        <v>60812.619999999995</v>
      </c>
      <c r="T796" s="74" t="s">
        <v>44</v>
      </c>
    </row>
    <row r="797" spans="1:20" s="39" customFormat="1" x14ac:dyDescent="0.25">
      <c r="A797" s="102">
        <v>791</v>
      </c>
      <c r="B797" s="55" t="s">
        <v>867</v>
      </c>
      <c r="C797" s="55" t="s">
        <v>899</v>
      </c>
      <c r="D797" s="55" t="s">
        <v>454</v>
      </c>
      <c r="E797" s="55" t="s">
        <v>64</v>
      </c>
      <c r="F797" s="56" t="s">
        <v>902</v>
      </c>
      <c r="G797" s="69">
        <v>18000</v>
      </c>
      <c r="H797" s="126">
        <v>0</v>
      </c>
      <c r="I797" s="59">
        <v>25</v>
      </c>
      <c r="J797" s="130">
        <v>516.6</v>
      </c>
      <c r="K797" s="118">
        <f t="shared" si="130"/>
        <v>1277.9999999999998</v>
      </c>
      <c r="L797" s="73">
        <f t="shared" si="124"/>
        <v>198.00000000000003</v>
      </c>
      <c r="M797" s="153">
        <v>547.20000000000005</v>
      </c>
      <c r="N797" s="71">
        <f t="shared" si="125"/>
        <v>1276.2</v>
      </c>
      <c r="O797" s="71"/>
      <c r="P797" s="71">
        <f t="shared" si="127"/>
        <v>1063.8000000000002</v>
      </c>
      <c r="Q797" s="59">
        <f t="shared" si="128"/>
        <v>1088.8000000000002</v>
      </c>
      <c r="R797" s="71">
        <f t="shared" si="129"/>
        <v>2752.2</v>
      </c>
      <c r="S797" s="71">
        <f t="shared" si="131"/>
        <v>16911.2</v>
      </c>
      <c r="T797" s="74" t="s">
        <v>44</v>
      </c>
    </row>
    <row r="798" spans="1:20" s="39" customFormat="1" x14ac:dyDescent="0.25">
      <c r="A798" s="102">
        <v>792</v>
      </c>
      <c r="B798" s="55" t="s">
        <v>448</v>
      </c>
      <c r="C798" s="55" t="s">
        <v>898</v>
      </c>
      <c r="D798" s="55" t="s">
        <v>480</v>
      </c>
      <c r="E798" s="55" t="s">
        <v>823</v>
      </c>
      <c r="F798" s="56" t="s">
        <v>907</v>
      </c>
      <c r="G798" s="57">
        <v>85000</v>
      </c>
      <c r="H798" s="124">
        <v>8576.99</v>
      </c>
      <c r="I798" s="59">
        <v>25</v>
      </c>
      <c r="J798" s="128">
        <v>2439.5</v>
      </c>
      <c r="K798" s="114">
        <f t="shared" si="130"/>
        <v>6034.9999999999991</v>
      </c>
      <c r="L798" s="73">
        <f t="shared" si="124"/>
        <v>935.00000000000011</v>
      </c>
      <c r="M798" s="127">
        <v>2584</v>
      </c>
      <c r="N798" s="59">
        <f t="shared" si="125"/>
        <v>6026.5</v>
      </c>
      <c r="O798" s="59"/>
      <c r="P798" s="59">
        <f t="shared" si="127"/>
        <v>5023.5</v>
      </c>
      <c r="Q798" s="59">
        <f t="shared" si="128"/>
        <v>13625.49</v>
      </c>
      <c r="R798" s="59">
        <f t="shared" si="129"/>
        <v>12996.5</v>
      </c>
      <c r="S798" s="59">
        <f t="shared" si="131"/>
        <v>71374.509999999995</v>
      </c>
      <c r="T798" s="74" t="s">
        <v>44</v>
      </c>
    </row>
    <row r="799" spans="1:20" s="39" customFormat="1" x14ac:dyDescent="0.25">
      <c r="A799" s="102">
        <v>793</v>
      </c>
      <c r="B799" s="55" t="s">
        <v>486</v>
      </c>
      <c r="C799" s="55" t="s">
        <v>899</v>
      </c>
      <c r="D799" s="55" t="s">
        <v>480</v>
      </c>
      <c r="E799" s="55" t="s">
        <v>146</v>
      </c>
      <c r="F799" s="56" t="s">
        <v>907</v>
      </c>
      <c r="G799" s="57">
        <v>70000</v>
      </c>
      <c r="H799" s="124">
        <v>5368.48</v>
      </c>
      <c r="I799" s="59">
        <v>25</v>
      </c>
      <c r="J799" s="128">
        <v>2009</v>
      </c>
      <c r="K799" s="114">
        <f t="shared" si="130"/>
        <v>4970</v>
      </c>
      <c r="L799" s="73">
        <f t="shared" si="124"/>
        <v>770.00000000000011</v>
      </c>
      <c r="M799" s="127">
        <v>2128</v>
      </c>
      <c r="N799" s="59">
        <f t="shared" si="125"/>
        <v>4963</v>
      </c>
      <c r="O799" s="59"/>
      <c r="P799" s="59">
        <f t="shared" si="127"/>
        <v>4137</v>
      </c>
      <c r="Q799" s="59">
        <f t="shared" si="128"/>
        <v>9530.48</v>
      </c>
      <c r="R799" s="59">
        <f t="shared" si="129"/>
        <v>10703</v>
      </c>
      <c r="S799" s="59">
        <f t="shared" si="131"/>
        <v>60469.520000000004</v>
      </c>
      <c r="T799" s="74" t="s">
        <v>44</v>
      </c>
    </row>
    <row r="800" spans="1:20" s="39" customFormat="1" x14ac:dyDescent="0.25">
      <c r="A800" s="102">
        <v>794</v>
      </c>
      <c r="B800" s="55" t="s">
        <v>1069</v>
      </c>
      <c r="C800" s="55" t="s">
        <v>899</v>
      </c>
      <c r="D800" s="55" t="s">
        <v>480</v>
      </c>
      <c r="E800" s="55" t="s">
        <v>146</v>
      </c>
      <c r="F800" s="56" t="s">
        <v>907</v>
      </c>
      <c r="G800" s="57">
        <v>70000</v>
      </c>
      <c r="H800" s="124">
        <v>5368.48</v>
      </c>
      <c r="I800" s="59">
        <v>25</v>
      </c>
      <c r="J800" s="128">
        <v>2009</v>
      </c>
      <c r="K800" s="114">
        <f t="shared" si="130"/>
        <v>4970</v>
      </c>
      <c r="L800" s="73">
        <f t="shared" si="124"/>
        <v>770.00000000000011</v>
      </c>
      <c r="M800" s="127">
        <v>2128</v>
      </c>
      <c r="N800" s="59">
        <f t="shared" si="125"/>
        <v>4963</v>
      </c>
      <c r="O800" s="59"/>
      <c r="P800" s="59">
        <f t="shared" si="127"/>
        <v>4137</v>
      </c>
      <c r="Q800" s="59">
        <f t="shared" si="128"/>
        <v>9530.48</v>
      </c>
      <c r="R800" s="59">
        <f t="shared" si="129"/>
        <v>10703</v>
      </c>
      <c r="S800" s="59">
        <f t="shared" si="131"/>
        <v>60469.520000000004</v>
      </c>
      <c r="T800" s="74" t="s">
        <v>44</v>
      </c>
    </row>
    <row r="801" spans="1:20" s="39" customFormat="1" x14ac:dyDescent="0.25">
      <c r="A801" s="102">
        <v>795</v>
      </c>
      <c r="B801" s="55" t="s">
        <v>916</v>
      </c>
      <c r="C801" s="55" t="s">
        <v>899</v>
      </c>
      <c r="D801" s="55" t="s">
        <v>480</v>
      </c>
      <c r="E801" s="55" t="s">
        <v>64</v>
      </c>
      <c r="F801" s="56" t="s">
        <v>902</v>
      </c>
      <c r="G801" s="57">
        <v>23000</v>
      </c>
      <c r="H801" s="129">
        <v>0</v>
      </c>
      <c r="I801" s="59">
        <v>25</v>
      </c>
      <c r="J801" s="128">
        <v>660.1</v>
      </c>
      <c r="K801" s="114">
        <f t="shared" si="130"/>
        <v>1632.9999999999998</v>
      </c>
      <c r="L801" s="73">
        <f t="shared" si="124"/>
        <v>253.00000000000003</v>
      </c>
      <c r="M801" s="127">
        <v>699.2</v>
      </c>
      <c r="N801" s="59">
        <f t="shared" si="125"/>
        <v>1630.7</v>
      </c>
      <c r="O801" s="59"/>
      <c r="P801" s="59">
        <f t="shared" si="127"/>
        <v>1359.3000000000002</v>
      </c>
      <c r="Q801" s="59">
        <f t="shared" si="128"/>
        <v>1384.3000000000002</v>
      </c>
      <c r="R801" s="59">
        <f t="shared" si="129"/>
        <v>3516.7</v>
      </c>
      <c r="S801" s="59">
        <f t="shared" si="131"/>
        <v>21615.7</v>
      </c>
      <c r="T801" s="74" t="s">
        <v>44</v>
      </c>
    </row>
    <row r="802" spans="1:20" s="39" customFormat="1" x14ac:dyDescent="0.25">
      <c r="A802" s="102">
        <v>796</v>
      </c>
      <c r="B802" s="55" t="s">
        <v>485</v>
      </c>
      <c r="C802" s="55" t="s">
        <v>899</v>
      </c>
      <c r="D802" s="55" t="s">
        <v>480</v>
      </c>
      <c r="E802" s="55" t="s">
        <v>166</v>
      </c>
      <c r="F802" s="56" t="s">
        <v>907</v>
      </c>
      <c r="G802" s="57">
        <v>45000</v>
      </c>
      <c r="H802" s="128">
        <v>1148.33</v>
      </c>
      <c r="I802" s="59">
        <v>25</v>
      </c>
      <c r="J802" s="128">
        <v>1291.5</v>
      </c>
      <c r="K802" s="114">
        <f t="shared" si="130"/>
        <v>3194.9999999999995</v>
      </c>
      <c r="L802" s="73">
        <f t="shared" si="124"/>
        <v>495.00000000000006</v>
      </c>
      <c r="M802" s="127">
        <v>1368</v>
      </c>
      <c r="N802" s="59">
        <f t="shared" si="125"/>
        <v>3190.5</v>
      </c>
      <c r="O802" s="59"/>
      <c r="P802" s="59">
        <f t="shared" si="127"/>
        <v>2659.5</v>
      </c>
      <c r="Q802" s="59">
        <f t="shared" si="128"/>
        <v>3832.83</v>
      </c>
      <c r="R802" s="59">
        <f t="shared" si="129"/>
        <v>6880.5</v>
      </c>
      <c r="S802" s="59">
        <f t="shared" si="131"/>
        <v>41167.17</v>
      </c>
      <c r="T802" s="74" t="s">
        <v>44</v>
      </c>
    </row>
    <row r="803" spans="1:20" s="39" customFormat="1" x14ac:dyDescent="0.25">
      <c r="A803" s="102">
        <v>797</v>
      </c>
      <c r="B803" s="55" t="s">
        <v>870</v>
      </c>
      <c r="C803" s="55" t="s">
        <v>899</v>
      </c>
      <c r="D803" s="55" t="s">
        <v>480</v>
      </c>
      <c r="E803" s="55" t="s">
        <v>182</v>
      </c>
      <c r="F803" s="56" t="s">
        <v>906</v>
      </c>
      <c r="G803" s="57">
        <v>25000</v>
      </c>
      <c r="H803" s="129">
        <v>0</v>
      </c>
      <c r="I803" s="59">
        <v>25</v>
      </c>
      <c r="J803" s="128">
        <v>717.5</v>
      </c>
      <c r="K803" s="114">
        <f t="shared" si="130"/>
        <v>1774.9999999999998</v>
      </c>
      <c r="L803" s="73">
        <f t="shared" si="124"/>
        <v>275</v>
      </c>
      <c r="M803" s="127">
        <v>760</v>
      </c>
      <c r="N803" s="59">
        <f t="shared" si="125"/>
        <v>1772.5000000000002</v>
      </c>
      <c r="O803" s="59"/>
      <c r="P803" s="59">
        <f t="shared" si="127"/>
        <v>1477.5</v>
      </c>
      <c r="Q803" s="59">
        <f t="shared" si="128"/>
        <v>1502.5</v>
      </c>
      <c r="R803" s="59">
        <f t="shared" si="129"/>
        <v>3822.5</v>
      </c>
      <c r="S803" s="59">
        <f t="shared" si="131"/>
        <v>23497.5</v>
      </c>
      <c r="T803" s="74" t="s">
        <v>44</v>
      </c>
    </row>
    <row r="804" spans="1:20" s="39" customFormat="1" x14ac:dyDescent="0.25">
      <c r="A804" s="102">
        <v>798</v>
      </c>
      <c r="B804" s="55" t="s">
        <v>917</v>
      </c>
      <c r="C804" s="55" t="s">
        <v>898</v>
      </c>
      <c r="D804" s="55" t="s">
        <v>480</v>
      </c>
      <c r="E804" s="55" t="s">
        <v>183</v>
      </c>
      <c r="F804" s="56" t="s">
        <v>902</v>
      </c>
      <c r="G804" s="57">
        <v>16000</v>
      </c>
      <c r="H804" s="129">
        <v>0</v>
      </c>
      <c r="I804" s="59">
        <v>25</v>
      </c>
      <c r="J804" s="128">
        <v>459.2</v>
      </c>
      <c r="K804" s="114">
        <f t="shared" si="130"/>
        <v>1136</v>
      </c>
      <c r="L804" s="73">
        <f t="shared" si="124"/>
        <v>176.00000000000003</v>
      </c>
      <c r="M804" s="127">
        <v>486.4</v>
      </c>
      <c r="N804" s="59">
        <f t="shared" si="125"/>
        <v>1134.4000000000001</v>
      </c>
      <c r="O804" s="59"/>
      <c r="P804" s="59">
        <f t="shared" si="127"/>
        <v>945.59999999999991</v>
      </c>
      <c r="Q804" s="59">
        <f t="shared" si="128"/>
        <v>970.59999999999991</v>
      </c>
      <c r="R804" s="59">
        <f t="shared" si="129"/>
        <v>2446.4</v>
      </c>
      <c r="S804" s="59">
        <f t="shared" si="131"/>
        <v>15029.4</v>
      </c>
      <c r="T804" s="74" t="s">
        <v>44</v>
      </c>
    </row>
    <row r="805" spans="1:20" s="39" customFormat="1" x14ac:dyDescent="0.25">
      <c r="A805" s="102">
        <v>799</v>
      </c>
      <c r="B805" s="55" t="s">
        <v>989</v>
      </c>
      <c r="C805" s="55" t="s">
        <v>898</v>
      </c>
      <c r="D805" s="55" t="s">
        <v>480</v>
      </c>
      <c r="E805" s="55" t="s">
        <v>913</v>
      </c>
      <c r="F805" s="56" t="s">
        <v>906</v>
      </c>
      <c r="G805" s="57">
        <v>25000</v>
      </c>
      <c r="H805" s="129">
        <v>0</v>
      </c>
      <c r="I805" s="59">
        <v>25</v>
      </c>
      <c r="J805" s="128">
        <v>717.5</v>
      </c>
      <c r="K805" s="114">
        <f t="shared" si="130"/>
        <v>1774.9999999999998</v>
      </c>
      <c r="L805" s="73">
        <f t="shared" si="124"/>
        <v>275</v>
      </c>
      <c r="M805" s="127">
        <v>760</v>
      </c>
      <c r="N805" s="59">
        <f t="shared" si="125"/>
        <v>1772.5000000000002</v>
      </c>
      <c r="O805" s="59"/>
      <c r="P805" s="59">
        <f t="shared" si="127"/>
        <v>1477.5</v>
      </c>
      <c r="Q805" s="59">
        <f t="shared" si="128"/>
        <v>1502.5</v>
      </c>
      <c r="R805" s="59">
        <f t="shared" si="129"/>
        <v>3822.5</v>
      </c>
      <c r="S805" s="59">
        <f t="shared" si="131"/>
        <v>23497.5</v>
      </c>
      <c r="T805" s="74" t="s">
        <v>44</v>
      </c>
    </row>
    <row r="806" spans="1:20" s="39" customFormat="1" x14ac:dyDescent="0.25">
      <c r="A806" s="102">
        <v>800</v>
      </c>
      <c r="B806" s="55" t="s">
        <v>484</v>
      </c>
      <c r="C806" s="55" t="s">
        <v>898</v>
      </c>
      <c r="D806" s="55" t="s">
        <v>480</v>
      </c>
      <c r="E806" s="55" t="s">
        <v>183</v>
      </c>
      <c r="F806" s="56" t="s">
        <v>907</v>
      </c>
      <c r="G806" s="57">
        <v>16000</v>
      </c>
      <c r="H806" s="129">
        <v>0</v>
      </c>
      <c r="I806" s="59">
        <v>25</v>
      </c>
      <c r="J806" s="128">
        <v>459.2</v>
      </c>
      <c r="K806" s="114">
        <f t="shared" si="130"/>
        <v>1136</v>
      </c>
      <c r="L806" s="73">
        <f t="shared" si="124"/>
        <v>176.00000000000003</v>
      </c>
      <c r="M806" s="127">
        <v>486.4</v>
      </c>
      <c r="N806" s="59">
        <f t="shared" si="125"/>
        <v>1134.4000000000001</v>
      </c>
      <c r="O806" s="59"/>
      <c r="P806" s="59">
        <f t="shared" si="127"/>
        <v>945.59999999999991</v>
      </c>
      <c r="Q806" s="59">
        <f t="shared" si="128"/>
        <v>970.59999999999991</v>
      </c>
      <c r="R806" s="59">
        <f t="shared" si="129"/>
        <v>2446.4</v>
      </c>
      <c r="S806" s="59">
        <f t="shared" si="131"/>
        <v>15029.4</v>
      </c>
      <c r="T806" s="74" t="s">
        <v>44</v>
      </c>
    </row>
    <row r="807" spans="1:20" s="39" customFormat="1" x14ac:dyDescent="0.25">
      <c r="A807" s="102">
        <v>801</v>
      </c>
      <c r="B807" s="55" t="s">
        <v>443</v>
      </c>
      <c r="C807" s="55" t="s">
        <v>898</v>
      </c>
      <c r="D807" s="55" t="s">
        <v>458</v>
      </c>
      <c r="E807" s="55" t="s">
        <v>823</v>
      </c>
      <c r="F807" s="56" t="s">
        <v>907</v>
      </c>
      <c r="G807" s="57">
        <v>85000</v>
      </c>
      <c r="H807" s="124">
        <v>8576.99</v>
      </c>
      <c r="I807" s="59">
        <v>25</v>
      </c>
      <c r="J807" s="128">
        <v>2439.5</v>
      </c>
      <c r="K807" s="114">
        <f t="shared" si="130"/>
        <v>6034.9999999999991</v>
      </c>
      <c r="L807" s="73">
        <f t="shared" si="124"/>
        <v>935.00000000000011</v>
      </c>
      <c r="M807" s="127">
        <v>2584</v>
      </c>
      <c r="N807" s="59">
        <f t="shared" si="125"/>
        <v>6026.5</v>
      </c>
      <c r="O807" s="59"/>
      <c r="P807" s="59">
        <f t="shared" si="127"/>
        <v>5023.5</v>
      </c>
      <c r="Q807" s="59">
        <f t="shared" si="128"/>
        <v>13625.49</v>
      </c>
      <c r="R807" s="59">
        <f t="shared" si="129"/>
        <v>12996.5</v>
      </c>
      <c r="S807" s="59">
        <f t="shared" si="131"/>
        <v>71374.509999999995</v>
      </c>
      <c r="T807" s="74" t="s">
        <v>44</v>
      </c>
    </row>
    <row r="808" spans="1:20" s="39" customFormat="1" x14ac:dyDescent="0.25">
      <c r="A808" s="102">
        <v>802</v>
      </c>
      <c r="B808" s="55" t="s">
        <v>471</v>
      </c>
      <c r="C808" s="55" t="s">
        <v>899</v>
      </c>
      <c r="D808" s="55" t="s">
        <v>458</v>
      </c>
      <c r="E808" s="55" t="s">
        <v>146</v>
      </c>
      <c r="F808" s="56" t="s">
        <v>907</v>
      </c>
      <c r="G808" s="57">
        <v>70000</v>
      </c>
      <c r="H808" s="124">
        <v>5368.48</v>
      </c>
      <c r="I808" s="59">
        <v>25</v>
      </c>
      <c r="J808" s="128">
        <v>2009</v>
      </c>
      <c r="K808" s="114">
        <f t="shared" si="130"/>
        <v>4970</v>
      </c>
      <c r="L808" s="73">
        <f t="shared" si="124"/>
        <v>770.00000000000011</v>
      </c>
      <c r="M808" s="127">
        <v>2128</v>
      </c>
      <c r="N808" s="59">
        <f t="shared" si="125"/>
        <v>4963</v>
      </c>
      <c r="O808" s="59"/>
      <c r="P808" s="59">
        <f t="shared" si="127"/>
        <v>4137</v>
      </c>
      <c r="Q808" s="59">
        <f t="shared" si="128"/>
        <v>9530.48</v>
      </c>
      <c r="R808" s="59">
        <f t="shared" si="129"/>
        <v>10703</v>
      </c>
      <c r="S808" s="59">
        <f t="shared" si="131"/>
        <v>60469.520000000004</v>
      </c>
      <c r="T808" s="74" t="s">
        <v>44</v>
      </c>
    </row>
    <row r="809" spans="1:20" s="39" customFormat="1" x14ac:dyDescent="0.25">
      <c r="A809" s="102">
        <v>803</v>
      </c>
      <c r="B809" s="55" t="s">
        <v>478</v>
      </c>
      <c r="C809" s="55" t="s">
        <v>899</v>
      </c>
      <c r="D809" s="55" t="s">
        <v>458</v>
      </c>
      <c r="E809" s="55" t="s">
        <v>146</v>
      </c>
      <c r="F809" s="56" t="s">
        <v>907</v>
      </c>
      <c r="G809" s="57">
        <v>70000</v>
      </c>
      <c r="H809" s="124">
        <v>5368.48</v>
      </c>
      <c r="I809" s="59">
        <v>25</v>
      </c>
      <c r="J809" s="128">
        <v>2009</v>
      </c>
      <c r="K809" s="114">
        <f t="shared" si="130"/>
        <v>4970</v>
      </c>
      <c r="L809" s="73">
        <f t="shared" si="124"/>
        <v>770.00000000000011</v>
      </c>
      <c r="M809" s="127">
        <v>2128</v>
      </c>
      <c r="N809" s="59">
        <f t="shared" si="125"/>
        <v>4963</v>
      </c>
      <c r="O809" s="59"/>
      <c r="P809" s="59">
        <f t="shared" si="127"/>
        <v>4137</v>
      </c>
      <c r="Q809" s="59">
        <f t="shared" si="128"/>
        <v>9530.48</v>
      </c>
      <c r="R809" s="59">
        <f t="shared" si="129"/>
        <v>10703</v>
      </c>
      <c r="S809" s="59">
        <f t="shared" si="131"/>
        <v>60469.520000000004</v>
      </c>
      <c r="T809" s="74" t="s">
        <v>44</v>
      </c>
    </row>
    <row r="810" spans="1:20" s="39" customFormat="1" x14ac:dyDescent="0.25">
      <c r="A810" s="102">
        <v>804</v>
      </c>
      <c r="B810" s="55" t="s">
        <v>459</v>
      </c>
      <c r="C810" s="55" t="s">
        <v>898</v>
      </c>
      <c r="D810" s="55" t="s">
        <v>458</v>
      </c>
      <c r="E810" s="55" t="s">
        <v>146</v>
      </c>
      <c r="F810" s="56" t="s">
        <v>907</v>
      </c>
      <c r="G810" s="57">
        <v>70000</v>
      </c>
      <c r="H810" s="124">
        <v>5025.38</v>
      </c>
      <c r="I810" s="59">
        <v>25</v>
      </c>
      <c r="J810" s="128">
        <v>2009</v>
      </c>
      <c r="K810" s="114">
        <f t="shared" si="130"/>
        <v>4970</v>
      </c>
      <c r="L810" s="73">
        <f t="shared" si="124"/>
        <v>770.00000000000011</v>
      </c>
      <c r="M810" s="127">
        <v>2128</v>
      </c>
      <c r="N810" s="59">
        <f t="shared" si="125"/>
        <v>4963</v>
      </c>
      <c r="O810" s="59"/>
      <c r="P810" s="59">
        <f t="shared" si="127"/>
        <v>4137</v>
      </c>
      <c r="Q810" s="59">
        <f t="shared" si="128"/>
        <v>9187.380000000001</v>
      </c>
      <c r="R810" s="59">
        <f t="shared" si="129"/>
        <v>10703</v>
      </c>
      <c r="S810" s="59">
        <f t="shared" si="131"/>
        <v>60812.619999999995</v>
      </c>
      <c r="T810" s="74" t="s">
        <v>44</v>
      </c>
    </row>
    <row r="811" spans="1:20" s="39" customFormat="1" x14ac:dyDescent="0.25">
      <c r="A811" s="102">
        <v>805</v>
      </c>
      <c r="B811" s="55" t="s">
        <v>837</v>
      </c>
      <c r="C811" s="55" t="s">
        <v>898</v>
      </c>
      <c r="D811" s="55" t="s">
        <v>458</v>
      </c>
      <c r="E811" s="55" t="s">
        <v>94</v>
      </c>
      <c r="F811" s="56" t="s">
        <v>906</v>
      </c>
      <c r="G811" s="57">
        <v>50000</v>
      </c>
      <c r="H811" s="124">
        <v>1596.68</v>
      </c>
      <c r="I811" s="59">
        <v>25</v>
      </c>
      <c r="J811" s="128">
        <v>1435</v>
      </c>
      <c r="K811" s="114">
        <f t="shared" si="130"/>
        <v>3549.9999999999995</v>
      </c>
      <c r="L811" s="73">
        <f t="shared" si="124"/>
        <v>550</v>
      </c>
      <c r="M811" s="127">
        <v>1520</v>
      </c>
      <c r="N811" s="59">
        <f t="shared" si="125"/>
        <v>3545.0000000000005</v>
      </c>
      <c r="O811" s="59"/>
      <c r="P811" s="59">
        <f t="shared" si="127"/>
        <v>2955</v>
      </c>
      <c r="Q811" s="59">
        <f t="shared" si="128"/>
        <v>4576.68</v>
      </c>
      <c r="R811" s="59">
        <f t="shared" si="129"/>
        <v>7645</v>
      </c>
      <c r="S811" s="59">
        <f t="shared" si="131"/>
        <v>45423.32</v>
      </c>
      <c r="T811" s="74" t="s">
        <v>44</v>
      </c>
    </row>
    <row r="812" spans="1:20" s="39" customFormat="1" x14ac:dyDescent="0.25">
      <c r="A812" s="102">
        <v>806</v>
      </c>
      <c r="B812" s="55" t="s">
        <v>460</v>
      </c>
      <c r="C812" s="55" t="s">
        <v>898</v>
      </c>
      <c r="D812" s="55" t="s">
        <v>458</v>
      </c>
      <c r="E812" s="55" t="s">
        <v>105</v>
      </c>
      <c r="F812" s="56" t="s">
        <v>907</v>
      </c>
      <c r="G812" s="57">
        <v>25000</v>
      </c>
      <c r="H812" s="129">
        <v>0</v>
      </c>
      <c r="I812" s="59">
        <v>25</v>
      </c>
      <c r="J812" s="128">
        <v>717.5</v>
      </c>
      <c r="K812" s="114">
        <f t="shared" si="130"/>
        <v>1774.9999999999998</v>
      </c>
      <c r="L812" s="73">
        <f t="shared" si="124"/>
        <v>275</v>
      </c>
      <c r="M812" s="127">
        <v>760</v>
      </c>
      <c r="N812" s="59">
        <f t="shared" si="125"/>
        <v>1772.5000000000002</v>
      </c>
      <c r="O812" s="59"/>
      <c r="P812" s="59">
        <f t="shared" si="127"/>
        <v>1477.5</v>
      </c>
      <c r="Q812" s="59">
        <f t="shared" si="128"/>
        <v>1502.5</v>
      </c>
      <c r="R812" s="59">
        <f t="shared" si="129"/>
        <v>3822.5</v>
      </c>
      <c r="S812" s="59">
        <f t="shared" si="131"/>
        <v>23497.5</v>
      </c>
      <c r="T812" s="74" t="s">
        <v>44</v>
      </c>
    </row>
    <row r="813" spans="1:20" s="39" customFormat="1" x14ac:dyDescent="0.25">
      <c r="A813" s="102">
        <v>807</v>
      </c>
      <c r="B813" s="55" t="s">
        <v>1068</v>
      </c>
      <c r="C813" s="55" t="s">
        <v>898</v>
      </c>
      <c r="D813" s="55" t="s">
        <v>458</v>
      </c>
      <c r="E813" s="55" t="s">
        <v>68</v>
      </c>
      <c r="F813" s="56" t="s">
        <v>902</v>
      </c>
      <c r="G813" s="57">
        <v>25000</v>
      </c>
      <c r="H813" s="129">
        <v>0</v>
      </c>
      <c r="I813" s="59">
        <v>25</v>
      </c>
      <c r="J813" s="128">
        <v>717.5</v>
      </c>
      <c r="K813" s="114">
        <f t="shared" ref="K813:K843" si="132">+G813*7.1%</f>
        <v>1774.9999999999998</v>
      </c>
      <c r="L813" s="73">
        <f t="shared" si="124"/>
        <v>275</v>
      </c>
      <c r="M813" s="127">
        <v>760</v>
      </c>
      <c r="N813" s="59">
        <f t="shared" si="125"/>
        <v>1772.5000000000002</v>
      </c>
      <c r="O813" s="59"/>
      <c r="P813" s="59">
        <f t="shared" si="127"/>
        <v>1477.5</v>
      </c>
      <c r="Q813" s="59">
        <f t="shared" si="128"/>
        <v>1502.5</v>
      </c>
      <c r="R813" s="59">
        <f t="shared" si="129"/>
        <v>3822.5</v>
      </c>
      <c r="S813" s="59">
        <f t="shared" si="131"/>
        <v>23497.5</v>
      </c>
      <c r="T813" s="74" t="s">
        <v>44</v>
      </c>
    </row>
    <row r="814" spans="1:20" s="39" customFormat="1" x14ac:dyDescent="0.25">
      <c r="A814" s="102">
        <v>808</v>
      </c>
      <c r="B814" s="55" t="s">
        <v>1049</v>
      </c>
      <c r="C814" s="55" t="s">
        <v>898</v>
      </c>
      <c r="D814" s="55" t="s">
        <v>458</v>
      </c>
      <c r="E814" s="55" t="s">
        <v>183</v>
      </c>
      <c r="F814" s="56" t="s">
        <v>902</v>
      </c>
      <c r="G814" s="57">
        <v>16000</v>
      </c>
      <c r="H814" s="129">
        <v>0</v>
      </c>
      <c r="I814" s="59">
        <v>25</v>
      </c>
      <c r="J814" s="128">
        <v>459.2</v>
      </c>
      <c r="K814" s="114">
        <f t="shared" si="132"/>
        <v>1136</v>
      </c>
      <c r="L814" s="73">
        <f t="shared" si="124"/>
        <v>176.00000000000003</v>
      </c>
      <c r="M814" s="127">
        <v>486.4</v>
      </c>
      <c r="N814" s="59">
        <f t="shared" si="125"/>
        <v>1134.4000000000001</v>
      </c>
      <c r="O814" s="59"/>
      <c r="P814" s="59">
        <f t="shared" si="127"/>
        <v>945.59999999999991</v>
      </c>
      <c r="Q814" s="59">
        <f t="shared" si="128"/>
        <v>970.59999999999991</v>
      </c>
      <c r="R814" s="59">
        <f t="shared" si="129"/>
        <v>2446.4</v>
      </c>
      <c r="S814" s="59">
        <f t="shared" si="131"/>
        <v>15029.4</v>
      </c>
      <c r="T814" s="74" t="s">
        <v>44</v>
      </c>
    </row>
    <row r="815" spans="1:20" s="39" customFormat="1" x14ac:dyDescent="0.25">
      <c r="A815" s="102">
        <v>809</v>
      </c>
      <c r="B815" s="55" t="s">
        <v>472</v>
      </c>
      <c r="C815" s="55" t="s">
        <v>898</v>
      </c>
      <c r="D815" s="55" t="s">
        <v>249</v>
      </c>
      <c r="E815" s="55" t="s">
        <v>823</v>
      </c>
      <c r="F815" s="56" t="s">
        <v>907</v>
      </c>
      <c r="G815" s="57">
        <v>85000</v>
      </c>
      <c r="H815" s="124">
        <v>8576.99</v>
      </c>
      <c r="I815" s="59">
        <v>25</v>
      </c>
      <c r="J815" s="128">
        <v>2439.5</v>
      </c>
      <c r="K815" s="114">
        <f t="shared" si="132"/>
        <v>6034.9999999999991</v>
      </c>
      <c r="L815" s="73">
        <f t="shared" si="124"/>
        <v>935.00000000000011</v>
      </c>
      <c r="M815" s="127">
        <v>2584</v>
      </c>
      <c r="N815" s="59">
        <f t="shared" si="125"/>
        <v>6026.5</v>
      </c>
      <c r="O815" s="59"/>
      <c r="P815" s="59">
        <f t="shared" si="127"/>
        <v>5023.5</v>
      </c>
      <c r="Q815" s="59">
        <f t="shared" si="128"/>
        <v>13625.49</v>
      </c>
      <c r="R815" s="59">
        <f t="shared" si="129"/>
        <v>12996.5</v>
      </c>
      <c r="S815" s="59">
        <f t="shared" si="131"/>
        <v>71374.509999999995</v>
      </c>
      <c r="T815" s="74" t="s">
        <v>44</v>
      </c>
    </row>
    <row r="816" spans="1:20" s="39" customFormat="1" x14ac:dyDescent="0.25">
      <c r="A816" s="102">
        <v>810</v>
      </c>
      <c r="B816" s="55" t="s">
        <v>659</v>
      </c>
      <c r="C816" s="55" t="s">
        <v>898</v>
      </c>
      <c r="D816" s="55" t="s">
        <v>249</v>
      </c>
      <c r="E816" s="55" t="s">
        <v>146</v>
      </c>
      <c r="F816" s="56" t="s">
        <v>907</v>
      </c>
      <c r="G816" s="69">
        <v>70000</v>
      </c>
      <c r="H816" s="126">
        <v>5025.38</v>
      </c>
      <c r="I816" s="59">
        <v>25</v>
      </c>
      <c r="J816" s="130">
        <v>2009</v>
      </c>
      <c r="K816" s="118">
        <f t="shared" si="132"/>
        <v>4970</v>
      </c>
      <c r="L816" s="73">
        <f t="shared" si="124"/>
        <v>770.00000000000011</v>
      </c>
      <c r="M816" s="153">
        <v>2128</v>
      </c>
      <c r="N816" s="71">
        <f t="shared" si="125"/>
        <v>4963</v>
      </c>
      <c r="O816" s="71"/>
      <c r="P816" s="71">
        <f t="shared" si="127"/>
        <v>4137</v>
      </c>
      <c r="Q816" s="59">
        <f t="shared" si="128"/>
        <v>9187.380000000001</v>
      </c>
      <c r="R816" s="71">
        <f t="shared" si="129"/>
        <v>10703</v>
      </c>
      <c r="S816" s="71">
        <f t="shared" si="131"/>
        <v>60812.619999999995</v>
      </c>
      <c r="T816" s="74" t="s">
        <v>44</v>
      </c>
    </row>
    <row r="817" spans="1:405" s="39" customFormat="1" x14ac:dyDescent="0.25">
      <c r="A817" s="102">
        <v>811</v>
      </c>
      <c r="B817" s="55" t="s">
        <v>465</v>
      </c>
      <c r="C817" s="55" t="s">
        <v>898</v>
      </c>
      <c r="D817" s="55" t="s">
        <v>249</v>
      </c>
      <c r="E817" s="55" t="s">
        <v>166</v>
      </c>
      <c r="F817" s="56" t="s">
        <v>907</v>
      </c>
      <c r="G817" s="57">
        <v>45000</v>
      </c>
      <c r="H817" s="128">
        <v>1148.33</v>
      </c>
      <c r="I817" s="59">
        <v>25</v>
      </c>
      <c r="J817" s="128">
        <v>1291.5</v>
      </c>
      <c r="K817" s="114">
        <f t="shared" si="132"/>
        <v>3194.9999999999995</v>
      </c>
      <c r="L817" s="73">
        <f t="shared" si="124"/>
        <v>495.00000000000006</v>
      </c>
      <c r="M817" s="127">
        <v>1368</v>
      </c>
      <c r="N817" s="59">
        <f t="shared" si="125"/>
        <v>3190.5</v>
      </c>
      <c r="O817" s="59"/>
      <c r="P817" s="59">
        <f t="shared" si="127"/>
        <v>2659.5</v>
      </c>
      <c r="Q817" s="59">
        <f t="shared" si="128"/>
        <v>3832.83</v>
      </c>
      <c r="R817" s="59">
        <f t="shared" si="129"/>
        <v>6880.5</v>
      </c>
      <c r="S817" s="59">
        <f t="shared" si="131"/>
        <v>41167.17</v>
      </c>
      <c r="T817" s="74" t="s">
        <v>44</v>
      </c>
    </row>
    <row r="818" spans="1:405" s="39" customFormat="1" x14ac:dyDescent="0.25">
      <c r="A818" s="102">
        <v>812</v>
      </c>
      <c r="B818" s="55" t="s">
        <v>915</v>
      </c>
      <c r="C818" s="55" t="s">
        <v>898</v>
      </c>
      <c r="D818" s="55" t="s">
        <v>249</v>
      </c>
      <c r="E818" s="55" t="s">
        <v>118</v>
      </c>
      <c r="F818" s="56" t="s">
        <v>902</v>
      </c>
      <c r="G818" s="57">
        <v>25000</v>
      </c>
      <c r="H818" s="129">
        <v>0</v>
      </c>
      <c r="I818" s="59">
        <v>25</v>
      </c>
      <c r="J818" s="128">
        <v>717.5</v>
      </c>
      <c r="K818" s="114">
        <f t="shared" si="132"/>
        <v>1774.9999999999998</v>
      </c>
      <c r="L818" s="73">
        <f t="shared" si="124"/>
        <v>275</v>
      </c>
      <c r="M818" s="127">
        <v>760</v>
      </c>
      <c r="N818" s="59">
        <f t="shared" si="125"/>
        <v>1772.5000000000002</v>
      </c>
      <c r="O818" s="59"/>
      <c r="P818" s="59">
        <f t="shared" si="127"/>
        <v>1477.5</v>
      </c>
      <c r="Q818" s="59">
        <f t="shared" si="128"/>
        <v>1502.5</v>
      </c>
      <c r="R818" s="59">
        <f t="shared" si="129"/>
        <v>3822.5</v>
      </c>
      <c r="S818" s="59">
        <v>21954.33</v>
      </c>
      <c r="T818" s="74" t="s">
        <v>44</v>
      </c>
    </row>
    <row r="819" spans="1:405" s="39" customFormat="1" x14ac:dyDescent="0.25">
      <c r="A819" s="102">
        <v>813</v>
      </c>
      <c r="B819" s="55" t="s">
        <v>1006</v>
      </c>
      <c r="C819" s="55" t="s">
        <v>899</v>
      </c>
      <c r="D819" s="55" t="s">
        <v>249</v>
      </c>
      <c r="E819" s="55" t="s">
        <v>222</v>
      </c>
      <c r="F819" s="56" t="s">
        <v>902</v>
      </c>
      <c r="G819" s="57">
        <v>18000</v>
      </c>
      <c r="H819" s="129">
        <v>0</v>
      </c>
      <c r="I819" s="59">
        <v>25</v>
      </c>
      <c r="J819" s="128">
        <v>516.6</v>
      </c>
      <c r="K819" s="114">
        <f t="shared" si="132"/>
        <v>1277.9999999999998</v>
      </c>
      <c r="L819" s="73">
        <f t="shared" si="124"/>
        <v>198.00000000000003</v>
      </c>
      <c r="M819" s="127">
        <v>547.20000000000005</v>
      </c>
      <c r="N819" s="59">
        <f t="shared" si="125"/>
        <v>1276.2</v>
      </c>
      <c r="O819" s="59"/>
      <c r="P819" s="59">
        <f t="shared" si="127"/>
        <v>1063.8000000000002</v>
      </c>
      <c r="Q819" s="59">
        <f t="shared" si="128"/>
        <v>1088.8000000000002</v>
      </c>
      <c r="R819" s="59">
        <f t="shared" si="129"/>
        <v>2752.2</v>
      </c>
      <c r="S819" s="59">
        <f t="shared" ref="S819:S864" si="133">+G819-Q819</f>
        <v>16911.2</v>
      </c>
      <c r="T819" s="74" t="s">
        <v>44</v>
      </c>
    </row>
    <row r="820" spans="1:405" s="39" customFormat="1" x14ac:dyDescent="0.25">
      <c r="A820" s="102">
        <v>814</v>
      </c>
      <c r="B820" s="55" t="s">
        <v>464</v>
      </c>
      <c r="C820" s="55" t="s">
        <v>898</v>
      </c>
      <c r="D820" s="55" t="s">
        <v>249</v>
      </c>
      <c r="E820" s="55" t="s">
        <v>97</v>
      </c>
      <c r="F820" s="56" t="s">
        <v>907</v>
      </c>
      <c r="G820" s="57">
        <v>25000</v>
      </c>
      <c r="H820" s="129">
        <v>0</v>
      </c>
      <c r="I820" s="59">
        <v>25</v>
      </c>
      <c r="J820" s="128">
        <v>717.5</v>
      </c>
      <c r="K820" s="114">
        <f t="shared" si="132"/>
        <v>1774.9999999999998</v>
      </c>
      <c r="L820" s="73">
        <f t="shared" si="124"/>
        <v>275</v>
      </c>
      <c r="M820" s="127">
        <v>760</v>
      </c>
      <c r="N820" s="59">
        <f t="shared" si="125"/>
        <v>1772.5000000000002</v>
      </c>
      <c r="O820" s="59"/>
      <c r="P820" s="59">
        <f t="shared" si="127"/>
        <v>1477.5</v>
      </c>
      <c r="Q820" s="59">
        <f t="shared" si="128"/>
        <v>1502.5</v>
      </c>
      <c r="R820" s="59">
        <f t="shared" si="129"/>
        <v>3822.5</v>
      </c>
      <c r="S820" s="59">
        <f t="shared" si="133"/>
        <v>23497.5</v>
      </c>
      <c r="T820" s="74" t="s">
        <v>44</v>
      </c>
    </row>
    <row r="821" spans="1:405" s="39" customFormat="1" x14ac:dyDescent="0.25">
      <c r="A821" s="102">
        <v>815</v>
      </c>
      <c r="B821" s="55" t="s">
        <v>938</v>
      </c>
      <c r="C821" s="55" t="s">
        <v>898</v>
      </c>
      <c r="D821" s="55" t="s">
        <v>249</v>
      </c>
      <c r="E821" s="55" t="s">
        <v>137</v>
      </c>
      <c r="F821" s="56" t="s">
        <v>902</v>
      </c>
      <c r="G821" s="57">
        <v>25000</v>
      </c>
      <c r="H821" s="129">
        <v>0</v>
      </c>
      <c r="I821" s="59">
        <v>25</v>
      </c>
      <c r="J821" s="128">
        <v>717.5</v>
      </c>
      <c r="K821" s="114">
        <f t="shared" si="132"/>
        <v>1774.9999999999998</v>
      </c>
      <c r="L821" s="73">
        <f t="shared" si="124"/>
        <v>275</v>
      </c>
      <c r="M821" s="127">
        <v>760</v>
      </c>
      <c r="N821" s="59">
        <f t="shared" si="125"/>
        <v>1772.5000000000002</v>
      </c>
      <c r="O821" s="59"/>
      <c r="P821" s="59">
        <f t="shared" si="127"/>
        <v>1477.5</v>
      </c>
      <c r="Q821" s="59">
        <f t="shared" si="128"/>
        <v>1502.5</v>
      </c>
      <c r="R821" s="59">
        <f t="shared" si="129"/>
        <v>3822.5</v>
      </c>
      <c r="S821" s="59">
        <f t="shared" si="133"/>
        <v>23497.5</v>
      </c>
      <c r="T821" s="74" t="s">
        <v>44</v>
      </c>
    </row>
    <row r="822" spans="1:405" s="39" customFormat="1" x14ac:dyDescent="0.25">
      <c r="A822" s="102">
        <v>816</v>
      </c>
      <c r="B822" s="55" t="s">
        <v>1066</v>
      </c>
      <c r="C822" s="55" t="s">
        <v>898</v>
      </c>
      <c r="D822" s="55" t="s">
        <v>249</v>
      </c>
      <c r="E822" s="55" t="s">
        <v>183</v>
      </c>
      <c r="F822" s="56" t="s">
        <v>902</v>
      </c>
      <c r="G822" s="57">
        <v>16000</v>
      </c>
      <c r="H822" s="129">
        <v>0</v>
      </c>
      <c r="I822" s="59">
        <v>25</v>
      </c>
      <c r="J822" s="128">
        <v>459.2</v>
      </c>
      <c r="K822" s="114">
        <f t="shared" si="132"/>
        <v>1136</v>
      </c>
      <c r="L822" s="73">
        <f t="shared" si="124"/>
        <v>176.00000000000003</v>
      </c>
      <c r="M822" s="127">
        <v>486.4</v>
      </c>
      <c r="N822" s="59">
        <f t="shared" si="125"/>
        <v>1134.4000000000001</v>
      </c>
      <c r="O822" s="59"/>
      <c r="P822" s="59">
        <f t="shared" si="127"/>
        <v>945.59999999999991</v>
      </c>
      <c r="Q822" s="59">
        <f t="shared" si="128"/>
        <v>970.59999999999991</v>
      </c>
      <c r="R822" s="59">
        <f t="shared" si="129"/>
        <v>2446.4</v>
      </c>
      <c r="S822" s="59">
        <f t="shared" si="133"/>
        <v>15029.4</v>
      </c>
      <c r="T822" s="74" t="s">
        <v>44</v>
      </c>
    </row>
    <row r="823" spans="1:405" s="39" customFormat="1" x14ac:dyDescent="0.25">
      <c r="A823" s="102">
        <v>817</v>
      </c>
      <c r="B823" s="55" t="s">
        <v>531</v>
      </c>
      <c r="C823" s="55" t="s">
        <v>899</v>
      </c>
      <c r="D823" s="55" t="s">
        <v>293</v>
      </c>
      <c r="E823" s="55" t="s">
        <v>823</v>
      </c>
      <c r="F823" s="56" t="s">
        <v>907</v>
      </c>
      <c r="G823" s="69">
        <v>85000</v>
      </c>
      <c r="H823" s="126">
        <v>8576.99</v>
      </c>
      <c r="I823" s="59">
        <v>25</v>
      </c>
      <c r="J823" s="130">
        <v>2439.5</v>
      </c>
      <c r="K823" s="118">
        <f t="shared" si="132"/>
        <v>6034.9999999999991</v>
      </c>
      <c r="L823" s="73">
        <f t="shared" si="124"/>
        <v>935.00000000000011</v>
      </c>
      <c r="M823" s="153">
        <v>2584</v>
      </c>
      <c r="N823" s="71">
        <f t="shared" si="125"/>
        <v>6026.5</v>
      </c>
      <c r="O823" s="71"/>
      <c r="P823" s="71">
        <f t="shared" si="127"/>
        <v>5023.5</v>
      </c>
      <c r="Q823" s="59">
        <f t="shared" si="128"/>
        <v>13625.49</v>
      </c>
      <c r="R823" s="71">
        <f t="shared" si="129"/>
        <v>12996.5</v>
      </c>
      <c r="S823" s="71">
        <f t="shared" si="133"/>
        <v>71374.509999999995</v>
      </c>
      <c r="T823" s="74" t="s">
        <v>44</v>
      </c>
    </row>
    <row r="824" spans="1:405" s="39" customFormat="1" x14ac:dyDescent="0.25">
      <c r="A824" s="102">
        <v>818</v>
      </c>
      <c r="B824" s="55" t="s">
        <v>469</v>
      </c>
      <c r="C824" s="55" t="s">
        <v>898</v>
      </c>
      <c r="D824" s="55" t="s">
        <v>293</v>
      </c>
      <c r="E824" s="55" t="s">
        <v>146</v>
      </c>
      <c r="F824" s="56" t="s">
        <v>907</v>
      </c>
      <c r="G824" s="57">
        <v>70000</v>
      </c>
      <c r="H824" s="124">
        <v>5368.48</v>
      </c>
      <c r="I824" s="59">
        <v>25</v>
      </c>
      <c r="J824" s="128">
        <v>2009</v>
      </c>
      <c r="K824" s="114">
        <f t="shared" si="132"/>
        <v>4970</v>
      </c>
      <c r="L824" s="73">
        <f t="shared" si="124"/>
        <v>770.00000000000011</v>
      </c>
      <c r="M824" s="127">
        <v>2128</v>
      </c>
      <c r="N824" s="59">
        <f t="shared" si="125"/>
        <v>4963</v>
      </c>
      <c r="O824" s="59"/>
      <c r="P824" s="59">
        <f t="shared" si="127"/>
        <v>4137</v>
      </c>
      <c r="Q824" s="59">
        <f t="shared" si="128"/>
        <v>9530.48</v>
      </c>
      <c r="R824" s="59">
        <f t="shared" si="129"/>
        <v>10703</v>
      </c>
      <c r="S824" s="59">
        <f t="shared" si="133"/>
        <v>60469.520000000004</v>
      </c>
      <c r="T824" s="74" t="s">
        <v>44</v>
      </c>
    </row>
    <row r="825" spans="1:405" s="39" customFormat="1" x14ac:dyDescent="0.25">
      <c r="A825" s="102">
        <v>819</v>
      </c>
      <c r="B825" s="55" t="s">
        <v>467</v>
      </c>
      <c r="C825" s="55" t="s">
        <v>898</v>
      </c>
      <c r="D825" s="55" t="s">
        <v>293</v>
      </c>
      <c r="E825" s="55" t="s">
        <v>166</v>
      </c>
      <c r="F825" s="56" t="s">
        <v>907</v>
      </c>
      <c r="G825" s="57">
        <v>45000</v>
      </c>
      <c r="H825" s="128">
        <v>1148.33</v>
      </c>
      <c r="I825" s="59">
        <v>25</v>
      </c>
      <c r="J825" s="128">
        <v>1291.5</v>
      </c>
      <c r="K825" s="114">
        <f t="shared" si="132"/>
        <v>3194.9999999999995</v>
      </c>
      <c r="L825" s="73">
        <f t="shared" si="124"/>
        <v>495.00000000000006</v>
      </c>
      <c r="M825" s="127">
        <v>1368</v>
      </c>
      <c r="N825" s="59">
        <f t="shared" si="125"/>
        <v>3190.5</v>
      </c>
      <c r="O825" s="59"/>
      <c r="P825" s="59">
        <f t="shared" si="127"/>
        <v>2659.5</v>
      </c>
      <c r="Q825" s="59">
        <f t="shared" si="128"/>
        <v>3832.83</v>
      </c>
      <c r="R825" s="59">
        <f t="shared" si="129"/>
        <v>6880.5</v>
      </c>
      <c r="S825" s="59">
        <f t="shared" si="133"/>
        <v>41167.17</v>
      </c>
      <c r="T825" s="74" t="s">
        <v>44</v>
      </c>
    </row>
    <row r="826" spans="1:405" s="39" customFormat="1" x14ac:dyDescent="0.25">
      <c r="A826" s="102">
        <v>820</v>
      </c>
      <c r="B826" s="55" t="s">
        <v>468</v>
      </c>
      <c r="C826" s="55" t="s">
        <v>898</v>
      </c>
      <c r="D826" s="55" t="s">
        <v>293</v>
      </c>
      <c r="E826" s="55" t="s">
        <v>38</v>
      </c>
      <c r="F826" s="56" t="s">
        <v>907</v>
      </c>
      <c r="G826" s="57">
        <v>25000</v>
      </c>
      <c r="H826" s="129">
        <v>0</v>
      </c>
      <c r="I826" s="59">
        <v>25</v>
      </c>
      <c r="J826" s="128">
        <v>717.5</v>
      </c>
      <c r="K826" s="114">
        <f t="shared" si="132"/>
        <v>1774.9999999999998</v>
      </c>
      <c r="L826" s="73">
        <f t="shared" si="124"/>
        <v>275</v>
      </c>
      <c r="M826" s="127">
        <v>760</v>
      </c>
      <c r="N826" s="59">
        <f t="shared" si="125"/>
        <v>1772.5000000000002</v>
      </c>
      <c r="O826" s="59"/>
      <c r="P826" s="59">
        <f t="shared" si="127"/>
        <v>1477.5</v>
      </c>
      <c r="Q826" s="59">
        <f t="shared" si="128"/>
        <v>1502.5</v>
      </c>
      <c r="R826" s="59">
        <f t="shared" si="129"/>
        <v>3822.5</v>
      </c>
      <c r="S826" s="59">
        <f t="shared" si="133"/>
        <v>23497.5</v>
      </c>
      <c r="T826" s="74" t="s">
        <v>44</v>
      </c>
    </row>
    <row r="827" spans="1:405" s="39" customFormat="1" x14ac:dyDescent="0.25">
      <c r="A827" s="102">
        <v>821</v>
      </c>
      <c r="B827" s="55" t="s">
        <v>470</v>
      </c>
      <c r="C827" s="55" t="s">
        <v>899</v>
      </c>
      <c r="D827" s="55" t="s">
        <v>293</v>
      </c>
      <c r="E827" s="55" t="s">
        <v>68</v>
      </c>
      <c r="F827" s="56" t="s">
        <v>902</v>
      </c>
      <c r="G827" s="57">
        <v>25000</v>
      </c>
      <c r="H827" s="129">
        <v>0</v>
      </c>
      <c r="I827" s="59">
        <v>25</v>
      </c>
      <c r="J827" s="128">
        <v>717.5</v>
      </c>
      <c r="K827" s="114">
        <f t="shared" si="132"/>
        <v>1774.9999999999998</v>
      </c>
      <c r="L827" s="73">
        <f t="shared" si="124"/>
        <v>275</v>
      </c>
      <c r="M827" s="127">
        <v>760</v>
      </c>
      <c r="N827" s="59">
        <f t="shared" si="125"/>
        <v>1772.5000000000002</v>
      </c>
      <c r="O827" s="59"/>
      <c r="P827" s="59">
        <f t="shared" si="127"/>
        <v>1477.5</v>
      </c>
      <c r="Q827" s="59">
        <f t="shared" si="128"/>
        <v>1502.5</v>
      </c>
      <c r="R827" s="59">
        <f t="shared" si="129"/>
        <v>3822.5</v>
      </c>
      <c r="S827" s="59">
        <f t="shared" si="133"/>
        <v>23497.5</v>
      </c>
      <c r="T827" s="74" t="s">
        <v>44</v>
      </c>
    </row>
    <row r="828" spans="1:405" s="39" customFormat="1" x14ac:dyDescent="0.25">
      <c r="A828" s="102">
        <v>822</v>
      </c>
      <c r="B828" s="55" t="s">
        <v>869</v>
      </c>
      <c r="C828" s="55" t="s">
        <v>898</v>
      </c>
      <c r="D828" s="55" t="s">
        <v>293</v>
      </c>
      <c r="E828" s="55" t="s">
        <v>38</v>
      </c>
      <c r="F828" s="56" t="s">
        <v>902</v>
      </c>
      <c r="G828" s="57">
        <v>25000</v>
      </c>
      <c r="H828" s="129">
        <v>0</v>
      </c>
      <c r="I828" s="59">
        <v>25</v>
      </c>
      <c r="J828" s="128">
        <v>717.5</v>
      </c>
      <c r="K828" s="114">
        <f t="shared" si="132"/>
        <v>1774.9999999999998</v>
      </c>
      <c r="L828" s="73">
        <f t="shared" ref="L828:L864" si="134">+G828*1.1%</f>
        <v>275</v>
      </c>
      <c r="M828" s="151">
        <v>760</v>
      </c>
      <c r="N828" s="59">
        <f t="shared" ref="N828:N864" si="135">+G828*7.09%</f>
        <v>1772.5000000000002</v>
      </c>
      <c r="O828" s="59"/>
      <c r="P828" s="59">
        <f t="shared" si="127"/>
        <v>1477.5</v>
      </c>
      <c r="Q828" s="59">
        <f t="shared" si="128"/>
        <v>1502.5</v>
      </c>
      <c r="R828" s="59">
        <f t="shared" si="129"/>
        <v>3822.5</v>
      </c>
      <c r="S828" s="59">
        <f t="shared" si="133"/>
        <v>23497.5</v>
      </c>
      <c r="T828" s="74" t="s">
        <v>44</v>
      </c>
    </row>
    <row r="829" spans="1:405" s="39" customFormat="1" x14ac:dyDescent="0.25">
      <c r="A829" s="102">
        <v>823</v>
      </c>
      <c r="B829" s="55" t="s">
        <v>852</v>
      </c>
      <c r="C829" s="55" t="s">
        <v>898</v>
      </c>
      <c r="D829" s="55" t="s">
        <v>293</v>
      </c>
      <c r="E829" s="55" t="s">
        <v>183</v>
      </c>
      <c r="F829" s="56" t="s">
        <v>902</v>
      </c>
      <c r="G829" s="57">
        <v>16000</v>
      </c>
      <c r="H829" s="129">
        <v>0</v>
      </c>
      <c r="I829" s="59">
        <v>25</v>
      </c>
      <c r="J829" s="128">
        <v>459.2</v>
      </c>
      <c r="K829" s="114">
        <f t="shared" si="132"/>
        <v>1136</v>
      </c>
      <c r="L829" s="73">
        <f t="shared" si="134"/>
        <v>176.00000000000003</v>
      </c>
      <c r="M829" s="127">
        <v>486.4</v>
      </c>
      <c r="N829" s="59">
        <f t="shared" si="135"/>
        <v>1134.4000000000001</v>
      </c>
      <c r="O829" s="59"/>
      <c r="P829" s="59">
        <f t="shared" si="127"/>
        <v>945.59999999999991</v>
      </c>
      <c r="Q829" s="59">
        <f t="shared" si="128"/>
        <v>970.59999999999991</v>
      </c>
      <c r="R829" s="59">
        <f t="shared" si="129"/>
        <v>2446.4</v>
      </c>
      <c r="S829" s="59">
        <f t="shared" si="133"/>
        <v>15029.4</v>
      </c>
      <c r="T829" s="74" t="s">
        <v>44</v>
      </c>
    </row>
    <row r="830" spans="1:405" s="39" customFormat="1" x14ac:dyDescent="0.25">
      <c r="A830" s="102">
        <v>824</v>
      </c>
      <c r="B830" s="55" t="s">
        <v>462</v>
      </c>
      <c r="C830" s="55" t="s">
        <v>898</v>
      </c>
      <c r="D830" s="55" t="s">
        <v>487</v>
      </c>
      <c r="E830" s="55" t="s">
        <v>823</v>
      </c>
      <c r="F830" s="56" t="s">
        <v>907</v>
      </c>
      <c r="G830" s="57">
        <v>85000</v>
      </c>
      <c r="H830" s="124">
        <v>8148.13</v>
      </c>
      <c r="I830" s="59">
        <v>25</v>
      </c>
      <c r="J830" s="128">
        <v>2439.5</v>
      </c>
      <c r="K830" s="114">
        <f t="shared" si="132"/>
        <v>6034.9999999999991</v>
      </c>
      <c r="L830" s="73">
        <f t="shared" si="134"/>
        <v>935.00000000000011</v>
      </c>
      <c r="M830" s="127">
        <v>2584</v>
      </c>
      <c r="N830" s="59">
        <f t="shared" si="135"/>
        <v>6026.5</v>
      </c>
      <c r="O830" s="59"/>
      <c r="P830" s="59">
        <f t="shared" si="127"/>
        <v>5023.5</v>
      </c>
      <c r="Q830" s="59">
        <f t="shared" si="128"/>
        <v>13196.630000000001</v>
      </c>
      <c r="R830" s="59">
        <f t="shared" si="129"/>
        <v>12996.5</v>
      </c>
      <c r="S830" s="59">
        <f t="shared" si="133"/>
        <v>71803.37</v>
      </c>
      <c r="T830" s="74" t="s">
        <v>44</v>
      </c>
    </row>
    <row r="831" spans="1:405" s="39" customFormat="1" x14ac:dyDescent="0.25">
      <c r="A831" s="102">
        <v>825</v>
      </c>
      <c r="B831" s="55" t="s">
        <v>490</v>
      </c>
      <c r="C831" s="55" t="s">
        <v>899</v>
      </c>
      <c r="D831" s="55" t="s">
        <v>487</v>
      </c>
      <c r="E831" s="55" t="s">
        <v>146</v>
      </c>
      <c r="F831" s="56" t="s">
        <v>907</v>
      </c>
      <c r="G831" s="57">
        <v>70000</v>
      </c>
      <c r="H831" s="124">
        <v>5025.38</v>
      </c>
      <c r="I831" s="59">
        <v>25</v>
      </c>
      <c r="J831" s="128">
        <v>2009</v>
      </c>
      <c r="K831" s="114">
        <f t="shared" si="132"/>
        <v>4970</v>
      </c>
      <c r="L831" s="73">
        <f t="shared" si="134"/>
        <v>770.00000000000011</v>
      </c>
      <c r="M831" s="127">
        <v>2128</v>
      </c>
      <c r="N831" s="59">
        <f t="shared" si="135"/>
        <v>4963</v>
      </c>
      <c r="O831" s="59"/>
      <c r="P831" s="59">
        <f t="shared" si="127"/>
        <v>4137</v>
      </c>
      <c r="Q831" s="59">
        <f t="shared" si="128"/>
        <v>9187.380000000001</v>
      </c>
      <c r="R831" s="59">
        <f t="shared" si="129"/>
        <v>10703</v>
      </c>
      <c r="S831" s="59">
        <f t="shared" si="133"/>
        <v>60812.619999999995</v>
      </c>
      <c r="T831" s="74" t="s">
        <v>44</v>
      </c>
    </row>
    <row r="832" spans="1:405" s="38" customFormat="1" x14ac:dyDescent="0.25">
      <c r="A832" s="102">
        <v>826</v>
      </c>
      <c r="B832" s="55" t="s">
        <v>584</v>
      </c>
      <c r="C832" s="55" t="s">
        <v>899</v>
      </c>
      <c r="D832" s="55" t="s">
        <v>487</v>
      </c>
      <c r="E832" s="55" t="s">
        <v>146</v>
      </c>
      <c r="F832" s="56" t="s">
        <v>907</v>
      </c>
      <c r="G832" s="57">
        <v>70000</v>
      </c>
      <c r="H832" s="124">
        <v>5368.48</v>
      </c>
      <c r="I832" s="59">
        <v>25</v>
      </c>
      <c r="J832" s="128">
        <v>2009</v>
      </c>
      <c r="K832" s="114">
        <f t="shared" si="132"/>
        <v>4970</v>
      </c>
      <c r="L832" s="73">
        <f t="shared" si="134"/>
        <v>770.00000000000011</v>
      </c>
      <c r="M832" s="127">
        <v>2128</v>
      </c>
      <c r="N832" s="59">
        <f t="shared" si="135"/>
        <v>4963</v>
      </c>
      <c r="O832" s="59"/>
      <c r="P832" s="59">
        <f t="shared" ref="P832:P864" si="136">+J832+M832</f>
        <v>4137</v>
      </c>
      <c r="Q832" s="59">
        <f t="shared" si="128"/>
        <v>9530.48</v>
      </c>
      <c r="R832" s="59">
        <f t="shared" si="129"/>
        <v>10703</v>
      </c>
      <c r="S832" s="59">
        <f t="shared" si="133"/>
        <v>60469.520000000004</v>
      </c>
      <c r="T832" s="74" t="s">
        <v>44</v>
      </c>
      <c r="U832" s="37"/>
      <c r="V832" s="37"/>
      <c r="W832" s="37"/>
      <c r="X832" s="37"/>
      <c r="Y832" s="37"/>
      <c r="Z832" s="37"/>
      <c r="AA832" s="37"/>
      <c r="AB832" s="37"/>
      <c r="AC832" s="37"/>
      <c r="AD832" s="37"/>
      <c r="AE832" s="37"/>
      <c r="AF832" s="37"/>
      <c r="AG832" s="37"/>
      <c r="AH832" s="37"/>
      <c r="AI832" s="37"/>
      <c r="AJ832" s="37"/>
      <c r="AK832" s="37"/>
      <c r="AL832" s="37"/>
      <c r="AM832" s="37"/>
      <c r="AN832" s="37"/>
      <c r="AO832" s="37"/>
      <c r="AP832" s="37"/>
      <c r="AQ832" s="37"/>
      <c r="AR832" s="37"/>
      <c r="AS832" s="37"/>
      <c r="AT832" s="37"/>
      <c r="AU832" s="37"/>
      <c r="AV832" s="37"/>
      <c r="AW832" s="37"/>
      <c r="AX832" s="37"/>
      <c r="AY832" s="37"/>
      <c r="AZ832" s="37"/>
      <c r="BA832" s="37"/>
      <c r="BB832" s="37"/>
      <c r="BC832" s="37"/>
      <c r="BD832" s="37"/>
      <c r="BE832" s="37"/>
      <c r="BF832" s="37"/>
      <c r="BG832" s="37"/>
      <c r="BH832" s="37"/>
      <c r="BI832" s="37"/>
      <c r="BJ832" s="37"/>
      <c r="BK832" s="37"/>
      <c r="BL832" s="37"/>
      <c r="BM832" s="37"/>
      <c r="BN832" s="37"/>
      <c r="BO832" s="37"/>
      <c r="BP832" s="37"/>
      <c r="BQ832" s="37"/>
      <c r="BR832" s="37"/>
      <c r="BS832" s="37"/>
      <c r="BT832" s="37"/>
      <c r="BU832" s="37"/>
      <c r="BV832" s="37"/>
      <c r="BW832" s="37"/>
      <c r="BX832" s="37"/>
      <c r="BY832" s="37"/>
      <c r="BZ832" s="37"/>
      <c r="CA832" s="37"/>
      <c r="CB832" s="37"/>
      <c r="CC832" s="37"/>
      <c r="CD832" s="37"/>
      <c r="CE832" s="37"/>
      <c r="CF832" s="37"/>
      <c r="CG832" s="37"/>
      <c r="CH832" s="37"/>
      <c r="CI832" s="37"/>
      <c r="CJ832" s="37"/>
      <c r="CK832" s="37"/>
      <c r="CL832" s="37"/>
      <c r="CM832" s="37"/>
      <c r="CN832" s="37"/>
      <c r="CO832" s="37"/>
      <c r="CP832" s="37"/>
      <c r="CQ832" s="37"/>
      <c r="CR832" s="37"/>
      <c r="CS832" s="37"/>
      <c r="CT832" s="37"/>
      <c r="CU832" s="37"/>
      <c r="CV832" s="37"/>
      <c r="CW832" s="37"/>
      <c r="CX832" s="37"/>
      <c r="CY832" s="37"/>
      <c r="CZ832" s="37"/>
      <c r="DA832" s="37"/>
      <c r="DB832" s="37"/>
      <c r="DC832" s="37"/>
      <c r="DD832" s="37"/>
      <c r="DE832" s="37"/>
      <c r="DF832" s="37"/>
      <c r="DG832" s="37"/>
      <c r="DH832" s="37"/>
      <c r="DI832" s="37"/>
      <c r="DJ832" s="37"/>
      <c r="DK832" s="37"/>
      <c r="DL832" s="37"/>
      <c r="DM832" s="37"/>
      <c r="DN832" s="37"/>
      <c r="DO832" s="37"/>
      <c r="DP832" s="37"/>
      <c r="DQ832" s="37"/>
      <c r="DR832" s="37"/>
      <c r="DS832" s="37"/>
      <c r="DT832" s="37"/>
      <c r="DU832" s="37"/>
      <c r="DV832" s="37"/>
      <c r="DW832" s="37"/>
      <c r="DX832" s="37"/>
      <c r="DY832" s="37"/>
      <c r="DZ832" s="37"/>
      <c r="EA832" s="37"/>
      <c r="EB832" s="37"/>
      <c r="EC832" s="37"/>
      <c r="ED832" s="37"/>
      <c r="EE832" s="37"/>
      <c r="EF832" s="37"/>
      <c r="EG832" s="37"/>
      <c r="EH832" s="37"/>
      <c r="EI832" s="37"/>
      <c r="EJ832" s="37"/>
      <c r="EK832" s="37"/>
      <c r="EL832" s="37"/>
      <c r="EM832" s="37"/>
      <c r="EN832" s="37"/>
      <c r="EO832" s="37"/>
      <c r="EP832" s="37"/>
      <c r="EQ832" s="37"/>
      <c r="ER832" s="37"/>
      <c r="ES832" s="37"/>
      <c r="ET832" s="37"/>
      <c r="EU832" s="37"/>
      <c r="EV832" s="37"/>
      <c r="EW832" s="37"/>
      <c r="EX832" s="37"/>
      <c r="EY832" s="37"/>
      <c r="EZ832" s="37"/>
      <c r="FA832" s="37"/>
      <c r="FB832" s="37"/>
      <c r="FC832" s="37"/>
      <c r="FD832" s="37"/>
      <c r="FE832" s="37"/>
      <c r="FF832" s="37"/>
      <c r="FG832" s="37"/>
      <c r="FH832" s="37"/>
      <c r="FI832" s="37"/>
      <c r="FJ832" s="37"/>
      <c r="FK832" s="37"/>
      <c r="FL832" s="37"/>
      <c r="FM832" s="37"/>
      <c r="FN832" s="37"/>
      <c r="FO832" s="37"/>
      <c r="FP832" s="37"/>
      <c r="FQ832" s="37"/>
      <c r="FR832" s="37"/>
      <c r="FS832" s="37"/>
      <c r="FT832" s="37"/>
      <c r="FU832" s="37"/>
      <c r="FV832" s="37"/>
      <c r="FW832" s="37"/>
      <c r="FX832" s="37"/>
      <c r="FY832" s="37"/>
      <c r="FZ832" s="37"/>
      <c r="GA832" s="37"/>
      <c r="GB832" s="37"/>
      <c r="GC832" s="37"/>
      <c r="GD832" s="37"/>
      <c r="GE832" s="37"/>
      <c r="GF832" s="37"/>
      <c r="GG832" s="37"/>
      <c r="GH832" s="37"/>
      <c r="GI832" s="37"/>
      <c r="GJ832" s="37"/>
      <c r="GK832" s="37"/>
      <c r="GL832" s="37"/>
      <c r="GM832" s="37"/>
      <c r="GN832" s="37"/>
      <c r="GO832" s="37"/>
      <c r="GP832" s="37"/>
      <c r="GQ832" s="37"/>
      <c r="GR832" s="37"/>
      <c r="GS832" s="37"/>
      <c r="GT832" s="37"/>
      <c r="GU832" s="37"/>
      <c r="GV832" s="37"/>
      <c r="GW832" s="37"/>
      <c r="GX832" s="37"/>
      <c r="GY832" s="37"/>
      <c r="GZ832" s="37"/>
      <c r="HA832" s="37"/>
      <c r="HB832" s="37"/>
      <c r="HC832" s="37"/>
      <c r="HD832" s="37"/>
      <c r="HE832" s="37"/>
      <c r="HF832" s="37"/>
      <c r="HG832" s="37"/>
      <c r="HH832" s="37"/>
      <c r="HI832" s="37"/>
      <c r="HJ832" s="37"/>
      <c r="HK832" s="37"/>
      <c r="HL832" s="37"/>
      <c r="HM832" s="37"/>
      <c r="HN832" s="37"/>
      <c r="HO832" s="37"/>
      <c r="HP832" s="37"/>
      <c r="HQ832" s="37"/>
      <c r="HR832" s="37"/>
      <c r="HS832" s="37"/>
      <c r="HT832" s="37"/>
      <c r="HU832" s="37"/>
      <c r="HV832" s="37"/>
      <c r="HW832" s="37"/>
      <c r="HX832" s="37"/>
      <c r="HY832" s="37"/>
      <c r="HZ832" s="37"/>
      <c r="IA832" s="37"/>
      <c r="IB832" s="37"/>
      <c r="IC832" s="37"/>
      <c r="ID832" s="37"/>
      <c r="IE832" s="37"/>
      <c r="IF832" s="37"/>
      <c r="IG832" s="37"/>
      <c r="IH832" s="37"/>
      <c r="II832" s="37"/>
      <c r="IJ832" s="37"/>
      <c r="IK832" s="37"/>
      <c r="IL832" s="37"/>
      <c r="IM832" s="37"/>
      <c r="IN832" s="37"/>
      <c r="IO832" s="37"/>
      <c r="IP832" s="37"/>
      <c r="IQ832" s="37"/>
      <c r="IR832" s="37"/>
      <c r="IS832" s="37"/>
      <c r="IT832" s="37"/>
      <c r="IU832" s="37"/>
      <c r="IV832" s="37"/>
      <c r="IW832" s="37"/>
      <c r="IX832" s="37"/>
      <c r="IY832" s="37"/>
      <c r="IZ832" s="37"/>
      <c r="JA832" s="37"/>
      <c r="JB832" s="37"/>
      <c r="JC832" s="37"/>
      <c r="JD832" s="37"/>
      <c r="JE832" s="37"/>
      <c r="JF832" s="37"/>
      <c r="JG832" s="37"/>
      <c r="JH832" s="37"/>
      <c r="JI832" s="37"/>
      <c r="JJ832" s="37"/>
      <c r="JK832" s="37"/>
      <c r="JL832" s="37"/>
      <c r="JM832" s="37"/>
      <c r="JN832" s="37"/>
      <c r="JO832" s="37"/>
      <c r="JP832" s="37"/>
      <c r="JQ832" s="37"/>
      <c r="JR832" s="37"/>
      <c r="JS832" s="37"/>
      <c r="JT832" s="37"/>
      <c r="JU832" s="37"/>
      <c r="JV832" s="37"/>
      <c r="JW832" s="37"/>
      <c r="JX832" s="37"/>
      <c r="JY832" s="37"/>
      <c r="JZ832" s="37"/>
      <c r="KA832" s="37"/>
      <c r="KB832" s="37"/>
      <c r="KC832" s="37"/>
      <c r="KD832" s="37"/>
      <c r="KE832" s="37"/>
      <c r="KF832" s="37"/>
      <c r="KG832" s="37"/>
      <c r="KH832" s="37"/>
      <c r="KI832" s="37"/>
      <c r="KJ832" s="37"/>
      <c r="KK832" s="37"/>
      <c r="KL832" s="37"/>
      <c r="KM832" s="37"/>
      <c r="KN832" s="37"/>
      <c r="KO832" s="37"/>
      <c r="KP832" s="37"/>
      <c r="KQ832" s="37"/>
      <c r="KR832" s="37"/>
      <c r="KS832" s="37"/>
      <c r="KT832" s="37"/>
      <c r="KU832" s="37"/>
      <c r="KV832" s="37"/>
      <c r="KW832" s="37"/>
      <c r="KX832" s="37"/>
      <c r="KY832" s="37"/>
      <c r="KZ832" s="37"/>
      <c r="LA832" s="37"/>
      <c r="LB832" s="37"/>
      <c r="LC832" s="37"/>
      <c r="LD832" s="37"/>
      <c r="LE832" s="37"/>
      <c r="LF832" s="37"/>
      <c r="LG832" s="37"/>
      <c r="LH832" s="37"/>
      <c r="LI832" s="37"/>
      <c r="LJ832" s="37"/>
      <c r="LK832" s="37"/>
      <c r="LL832" s="37"/>
      <c r="LM832" s="37"/>
      <c r="LN832" s="37"/>
      <c r="LO832" s="37"/>
      <c r="LP832" s="37"/>
      <c r="LQ832" s="37"/>
      <c r="LR832" s="37"/>
      <c r="LS832" s="37"/>
      <c r="LT832" s="37"/>
      <c r="LU832" s="37"/>
      <c r="LV832" s="37"/>
      <c r="LW832" s="37"/>
      <c r="LX832" s="37"/>
      <c r="LY832" s="37"/>
      <c r="LZ832" s="37"/>
      <c r="MA832" s="37"/>
      <c r="MB832" s="37"/>
      <c r="MC832" s="37"/>
      <c r="MD832" s="37"/>
      <c r="ME832" s="37"/>
      <c r="MF832" s="37"/>
      <c r="MG832" s="37"/>
      <c r="MH832" s="37"/>
      <c r="MI832" s="37"/>
      <c r="MJ832" s="37"/>
      <c r="MK832" s="37"/>
      <c r="ML832" s="37"/>
      <c r="MM832" s="37"/>
      <c r="MN832" s="37"/>
      <c r="MO832" s="37"/>
      <c r="MP832" s="37"/>
      <c r="MQ832" s="37"/>
      <c r="MR832" s="37"/>
      <c r="MS832" s="37"/>
      <c r="MT832" s="37"/>
      <c r="MU832" s="37"/>
      <c r="MV832" s="37"/>
      <c r="MW832" s="37"/>
      <c r="MX832" s="37"/>
      <c r="MY832" s="37"/>
      <c r="MZ832" s="37"/>
      <c r="NA832" s="37"/>
      <c r="NB832" s="37"/>
      <c r="NC832" s="37"/>
      <c r="ND832" s="37"/>
      <c r="NE832" s="37"/>
      <c r="NF832" s="37"/>
      <c r="NG832" s="37"/>
      <c r="NH832" s="37"/>
      <c r="NI832" s="37"/>
      <c r="NJ832" s="37"/>
      <c r="NK832" s="37"/>
      <c r="NL832" s="37"/>
      <c r="NM832" s="37"/>
      <c r="NN832" s="37"/>
      <c r="NO832" s="37"/>
      <c r="NP832" s="37"/>
      <c r="NQ832" s="37"/>
      <c r="NR832" s="37"/>
      <c r="NS832" s="37"/>
      <c r="NT832" s="37"/>
      <c r="NU832" s="37"/>
      <c r="NV832" s="37"/>
      <c r="NW832" s="37"/>
      <c r="NX832" s="37"/>
      <c r="NY832" s="37"/>
      <c r="NZ832" s="37"/>
      <c r="OA832" s="37"/>
      <c r="OB832" s="37"/>
      <c r="OC832" s="37"/>
      <c r="OD832" s="37"/>
      <c r="OE832" s="37"/>
      <c r="OF832" s="37"/>
      <c r="OG832" s="37"/>
      <c r="OH832" s="37"/>
      <c r="OI832" s="37"/>
      <c r="OJ832" s="37"/>
      <c r="OK832" s="37"/>
      <c r="OL832" s="37"/>
      <c r="OM832" s="37"/>
      <c r="ON832" s="37"/>
      <c r="OO832" s="37"/>
    </row>
    <row r="833" spans="1:20" s="39" customFormat="1" x14ac:dyDescent="0.25">
      <c r="A833" s="102">
        <v>827</v>
      </c>
      <c r="B833" s="55" t="s">
        <v>489</v>
      </c>
      <c r="C833" s="55" t="s">
        <v>898</v>
      </c>
      <c r="D833" s="55" t="s">
        <v>487</v>
      </c>
      <c r="E833" s="55" t="s">
        <v>105</v>
      </c>
      <c r="F833" s="56" t="s">
        <v>907</v>
      </c>
      <c r="G833" s="57">
        <v>25000</v>
      </c>
      <c r="H833" s="129">
        <v>0</v>
      </c>
      <c r="I833" s="59">
        <v>25</v>
      </c>
      <c r="J833" s="128">
        <v>717.5</v>
      </c>
      <c r="K833" s="114">
        <f t="shared" si="132"/>
        <v>1774.9999999999998</v>
      </c>
      <c r="L833" s="73">
        <f t="shared" si="134"/>
        <v>275</v>
      </c>
      <c r="M833" s="127">
        <v>760</v>
      </c>
      <c r="N833" s="59">
        <f t="shared" si="135"/>
        <v>1772.5000000000002</v>
      </c>
      <c r="O833" s="59"/>
      <c r="P833" s="59">
        <f t="shared" si="136"/>
        <v>1477.5</v>
      </c>
      <c r="Q833" s="59">
        <f t="shared" si="128"/>
        <v>1502.5</v>
      </c>
      <c r="R833" s="59">
        <f t="shared" si="129"/>
        <v>3822.5</v>
      </c>
      <c r="S833" s="59">
        <f t="shared" si="133"/>
        <v>23497.5</v>
      </c>
      <c r="T833" s="74" t="s">
        <v>44</v>
      </c>
    </row>
    <row r="834" spans="1:20" s="39" customFormat="1" x14ac:dyDescent="0.25">
      <c r="A834" s="102">
        <v>828</v>
      </c>
      <c r="B834" s="55" t="s">
        <v>488</v>
      </c>
      <c r="C834" s="55" t="s">
        <v>898</v>
      </c>
      <c r="D834" s="55" t="s">
        <v>487</v>
      </c>
      <c r="E834" s="55" t="s">
        <v>183</v>
      </c>
      <c r="F834" s="56" t="s">
        <v>907</v>
      </c>
      <c r="G834" s="57">
        <v>16000</v>
      </c>
      <c r="H834" s="129">
        <v>0</v>
      </c>
      <c r="I834" s="59">
        <v>25</v>
      </c>
      <c r="J834" s="128">
        <v>459.2</v>
      </c>
      <c r="K834" s="114">
        <f t="shared" si="132"/>
        <v>1136</v>
      </c>
      <c r="L834" s="73">
        <f t="shared" si="134"/>
        <v>176.00000000000003</v>
      </c>
      <c r="M834" s="127">
        <v>486.4</v>
      </c>
      <c r="N834" s="59">
        <f t="shared" si="135"/>
        <v>1134.4000000000001</v>
      </c>
      <c r="O834" s="59"/>
      <c r="P834" s="59">
        <f t="shared" si="136"/>
        <v>945.59999999999991</v>
      </c>
      <c r="Q834" s="59">
        <f t="shared" si="128"/>
        <v>970.59999999999991</v>
      </c>
      <c r="R834" s="59">
        <f t="shared" si="129"/>
        <v>2446.4</v>
      </c>
      <c r="S834" s="59">
        <f t="shared" si="133"/>
        <v>15029.4</v>
      </c>
      <c r="T834" s="74" t="s">
        <v>44</v>
      </c>
    </row>
    <row r="835" spans="1:20" s="39" customFormat="1" x14ac:dyDescent="0.25">
      <c r="A835" s="102">
        <v>829</v>
      </c>
      <c r="B835" s="55" t="s">
        <v>901</v>
      </c>
      <c r="C835" s="55" t="s">
        <v>898</v>
      </c>
      <c r="D835" s="55" t="s">
        <v>487</v>
      </c>
      <c r="E835" s="55" t="s">
        <v>183</v>
      </c>
      <c r="F835" s="56" t="s">
        <v>902</v>
      </c>
      <c r="G835" s="57">
        <v>16000</v>
      </c>
      <c r="H835" s="129">
        <v>0</v>
      </c>
      <c r="I835" s="59">
        <v>25</v>
      </c>
      <c r="J835" s="128">
        <v>459.2</v>
      </c>
      <c r="K835" s="114">
        <f t="shared" si="132"/>
        <v>1136</v>
      </c>
      <c r="L835" s="73">
        <f t="shared" si="134"/>
        <v>176.00000000000003</v>
      </c>
      <c r="M835" s="127">
        <v>486.4</v>
      </c>
      <c r="N835" s="59">
        <f t="shared" si="135"/>
        <v>1134.4000000000001</v>
      </c>
      <c r="O835" s="59"/>
      <c r="P835" s="59">
        <f t="shared" si="136"/>
        <v>945.59999999999991</v>
      </c>
      <c r="Q835" s="59">
        <f t="shared" si="128"/>
        <v>970.59999999999991</v>
      </c>
      <c r="R835" s="59">
        <f t="shared" si="129"/>
        <v>2446.4</v>
      </c>
      <c r="S835" s="59">
        <f t="shared" si="133"/>
        <v>15029.4</v>
      </c>
      <c r="T835" s="74" t="s">
        <v>44</v>
      </c>
    </row>
    <row r="836" spans="1:20" s="39" customFormat="1" x14ac:dyDescent="0.25">
      <c r="A836" s="102">
        <v>830</v>
      </c>
      <c r="B836" s="55" t="s">
        <v>1109</v>
      </c>
      <c r="C836" s="55" t="s">
        <v>899</v>
      </c>
      <c r="D836" s="55" t="s">
        <v>487</v>
      </c>
      <c r="E836" s="55" t="s">
        <v>183</v>
      </c>
      <c r="F836" s="56" t="s">
        <v>902</v>
      </c>
      <c r="G836" s="57">
        <v>11200</v>
      </c>
      <c r="H836" s="129">
        <v>0</v>
      </c>
      <c r="I836" s="59">
        <v>25</v>
      </c>
      <c r="J836" s="128">
        <v>321.44</v>
      </c>
      <c r="K836" s="114">
        <f t="shared" si="132"/>
        <v>795.19999999999993</v>
      </c>
      <c r="L836" s="73">
        <f t="shared" si="134"/>
        <v>123.20000000000002</v>
      </c>
      <c r="M836" s="127">
        <v>340.48</v>
      </c>
      <c r="N836" s="59">
        <f t="shared" si="135"/>
        <v>794.08</v>
      </c>
      <c r="O836" s="59"/>
      <c r="P836" s="59">
        <f t="shared" si="136"/>
        <v>661.92000000000007</v>
      </c>
      <c r="Q836" s="59">
        <f t="shared" si="128"/>
        <v>686.92000000000007</v>
      </c>
      <c r="R836" s="59">
        <f t="shared" si="129"/>
        <v>1712.48</v>
      </c>
      <c r="S836" s="59">
        <f t="shared" si="133"/>
        <v>10513.08</v>
      </c>
      <c r="T836" s="74" t="s">
        <v>44</v>
      </c>
    </row>
    <row r="837" spans="1:20" s="39" customFormat="1" x14ac:dyDescent="0.25">
      <c r="A837" s="102">
        <v>831</v>
      </c>
      <c r="B837" s="55" t="s">
        <v>457</v>
      </c>
      <c r="C837" s="55" t="s">
        <v>898</v>
      </c>
      <c r="D837" s="55" t="s">
        <v>473</v>
      </c>
      <c r="E837" s="55" t="s">
        <v>823</v>
      </c>
      <c r="F837" s="56" t="s">
        <v>907</v>
      </c>
      <c r="G837" s="69">
        <v>85000</v>
      </c>
      <c r="H837" s="126">
        <v>8576.99</v>
      </c>
      <c r="I837" s="59">
        <v>25</v>
      </c>
      <c r="J837" s="130">
        <v>2439.5</v>
      </c>
      <c r="K837" s="118">
        <f t="shared" si="132"/>
        <v>6034.9999999999991</v>
      </c>
      <c r="L837" s="73">
        <f t="shared" si="134"/>
        <v>935.00000000000011</v>
      </c>
      <c r="M837" s="153">
        <v>2584</v>
      </c>
      <c r="N837" s="71">
        <f t="shared" si="135"/>
        <v>6026.5</v>
      </c>
      <c r="O837" s="71"/>
      <c r="P837" s="71">
        <f t="shared" si="136"/>
        <v>5023.5</v>
      </c>
      <c r="Q837" s="59">
        <f t="shared" si="128"/>
        <v>13625.49</v>
      </c>
      <c r="R837" s="71">
        <f t="shared" si="129"/>
        <v>12996.5</v>
      </c>
      <c r="S837" s="71">
        <f t="shared" si="133"/>
        <v>71374.509999999995</v>
      </c>
      <c r="T837" s="74" t="s">
        <v>44</v>
      </c>
    </row>
    <row r="838" spans="1:20" s="39" customFormat="1" x14ac:dyDescent="0.25">
      <c r="A838" s="102">
        <v>832</v>
      </c>
      <c r="B838" s="55" t="s">
        <v>456</v>
      </c>
      <c r="C838" s="55" t="s">
        <v>898</v>
      </c>
      <c r="D838" s="55" t="s">
        <v>473</v>
      </c>
      <c r="E838" s="55" t="s">
        <v>146</v>
      </c>
      <c r="F838" s="56" t="s">
        <v>907</v>
      </c>
      <c r="G838" s="69">
        <v>70000</v>
      </c>
      <c r="H838" s="126">
        <v>5368.48</v>
      </c>
      <c r="I838" s="59">
        <v>25</v>
      </c>
      <c r="J838" s="130">
        <v>2009</v>
      </c>
      <c r="K838" s="118">
        <f t="shared" si="132"/>
        <v>4970</v>
      </c>
      <c r="L838" s="73">
        <f t="shared" si="134"/>
        <v>770.00000000000011</v>
      </c>
      <c r="M838" s="153">
        <v>2128</v>
      </c>
      <c r="N838" s="71">
        <f t="shared" si="135"/>
        <v>4963</v>
      </c>
      <c r="O838" s="71"/>
      <c r="P838" s="71">
        <f t="shared" si="136"/>
        <v>4137</v>
      </c>
      <c r="Q838" s="59">
        <f t="shared" si="128"/>
        <v>9530.48</v>
      </c>
      <c r="R838" s="71">
        <f t="shared" si="129"/>
        <v>10703</v>
      </c>
      <c r="S838" s="71">
        <f t="shared" si="133"/>
        <v>60469.520000000004</v>
      </c>
      <c r="T838" s="74" t="s">
        <v>44</v>
      </c>
    </row>
    <row r="839" spans="1:20" s="39" customFormat="1" x14ac:dyDescent="0.25">
      <c r="A839" s="102">
        <v>833</v>
      </c>
      <c r="B839" s="55" t="s">
        <v>477</v>
      </c>
      <c r="C839" s="55" t="s">
        <v>899</v>
      </c>
      <c r="D839" s="55" t="s">
        <v>473</v>
      </c>
      <c r="E839" s="55" t="s">
        <v>146</v>
      </c>
      <c r="F839" s="56" t="s">
        <v>907</v>
      </c>
      <c r="G839" s="57">
        <v>70000</v>
      </c>
      <c r="H839" s="124">
        <v>5368.48</v>
      </c>
      <c r="I839" s="59">
        <v>25</v>
      </c>
      <c r="J839" s="128">
        <v>2009</v>
      </c>
      <c r="K839" s="114">
        <f t="shared" si="132"/>
        <v>4970</v>
      </c>
      <c r="L839" s="73">
        <f t="shared" si="134"/>
        <v>770.00000000000011</v>
      </c>
      <c r="M839" s="127">
        <v>2128</v>
      </c>
      <c r="N839" s="59">
        <f t="shared" si="135"/>
        <v>4963</v>
      </c>
      <c r="O839" s="59"/>
      <c r="P839" s="59">
        <f t="shared" si="136"/>
        <v>4137</v>
      </c>
      <c r="Q839" s="59">
        <f t="shared" si="128"/>
        <v>9530.48</v>
      </c>
      <c r="R839" s="59">
        <f t="shared" si="129"/>
        <v>10703</v>
      </c>
      <c r="S839" s="59">
        <f t="shared" si="133"/>
        <v>60469.520000000004</v>
      </c>
      <c r="T839" s="74" t="s">
        <v>44</v>
      </c>
    </row>
    <row r="840" spans="1:20" s="39" customFormat="1" x14ac:dyDescent="0.25">
      <c r="A840" s="102">
        <v>834</v>
      </c>
      <c r="B840" s="55" t="s">
        <v>1117</v>
      </c>
      <c r="C840" s="55" t="s">
        <v>899</v>
      </c>
      <c r="D840" s="55" t="s">
        <v>473</v>
      </c>
      <c r="E840" s="55" t="s">
        <v>146</v>
      </c>
      <c r="F840" s="56" t="s">
        <v>907</v>
      </c>
      <c r="G840" s="57">
        <v>70000</v>
      </c>
      <c r="H840" s="124">
        <v>5368.48</v>
      </c>
      <c r="I840" s="59">
        <v>25</v>
      </c>
      <c r="J840" s="128">
        <v>2009</v>
      </c>
      <c r="K840" s="114">
        <f t="shared" si="132"/>
        <v>4970</v>
      </c>
      <c r="L840" s="73">
        <f t="shared" si="134"/>
        <v>770.00000000000011</v>
      </c>
      <c r="M840" s="127">
        <v>2128</v>
      </c>
      <c r="N840" s="59">
        <f t="shared" si="135"/>
        <v>4963</v>
      </c>
      <c r="O840" s="59"/>
      <c r="P840" s="59">
        <f t="shared" si="136"/>
        <v>4137</v>
      </c>
      <c r="Q840" s="59">
        <f t="shared" si="128"/>
        <v>9530.48</v>
      </c>
      <c r="R840" s="59">
        <f t="shared" si="129"/>
        <v>10703</v>
      </c>
      <c r="S840" s="59">
        <f t="shared" si="133"/>
        <v>60469.520000000004</v>
      </c>
      <c r="T840" s="74" t="s">
        <v>44</v>
      </c>
    </row>
    <row r="841" spans="1:20" s="39" customFormat="1" x14ac:dyDescent="0.25">
      <c r="A841" s="102">
        <v>835</v>
      </c>
      <c r="B841" s="55" t="s">
        <v>476</v>
      </c>
      <c r="C841" s="55" t="s">
        <v>899</v>
      </c>
      <c r="D841" s="55" t="s">
        <v>473</v>
      </c>
      <c r="E841" s="55" t="s">
        <v>824</v>
      </c>
      <c r="F841" s="56" t="s">
        <v>907</v>
      </c>
      <c r="G841" s="57">
        <v>55000</v>
      </c>
      <c r="H841" s="124">
        <v>2559.6799999999998</v>
      </c>
      <c r="I841" s="59">
        <v>25</v>
      </c>
      <c r="J841" s="128">
        <v>1578.5</v>
      </c>
      <c r="K841" s="114">
        <f t="shared" si="132"/>
        <v>3904.9999999999995</v>
      </c>
      <c r="L841" s="73">
        <f t="shared" si="134"/>
        <v>605.00000000000011</v>
      </c>
      <c r="M841" s="127">
        <v>1672</v>
      </c>
      <c r="N841" s="59">
        <f t="shared" si="135"/>
        <v>3899.5000000000005</v>
      </c>
      <c r="O841" s="59"/>
      <c r="P841" s="59">
        <f t="shared" si="136"/>
        <v>3250.5</v>
      </c>
      <c r="Q841" s="59">
        <f t="shared" si="128"/>
        <v>5835.18</v>
      </c>
      <c r="R841" s="59">
        <f t="shared" si="129"/>
        <v>8409.5</v>
      </c>
      <c r="S841" s="59">
        <f t="shared" si="133"/>
        <v>49164.82</v>
      </c>
      <c r="T841" s="74" t="s">
        <v>44</v>
      </c>
    </row>
    <row r="842" spans="1:20" s="39" customFormat="1" x14ac:dyDescent="0.25">
      <c r="A842" s="102">
        <v>836</v>
      </c>
      <c r="B842" s="55" t="s">
        <v>479</v>
      </c>
      <c r="C842" s="55" t="s">
        <v>898</v>
      </c>
      <c r="D842" s="55" t="s">
        <v>473</v>
      </c>
      <c r="E842" s="55" t="s">
        <v>137</v>
      </c>
      <c r="F842" s="56" t="s">
        <v>902</v>
      </c>
      <c r="G842" s="57">
        <v>25000</v>
      </c>
      <c r="H842" s="129">
        <v>0</v>
      </c>
      <c r="I842" s="59">
        <v>25</v>
      </c>
      <c r="J842" s="128">
        <v>717.5</v>
      </c>
      <c r="K842" s="114">
        <f t="shared" si="132"/>
        <v>1774.9999999999998</v>
      </c>
      <c r="L842" s="73">
        <f t="shared" si="134"/>
        <v>275</v>
      </c>
      <c r="M842" s="127">
        <v>760</v>
      </c>
      <c r="N842" s="59">
        <f t="shared" si="135"/>
        <v>1772.5000000000002</v>
      </c>
      <c r="O842" s="59"/>
      <c r="P842" s="59">
        <f t="shared" si="136"/>
        <v>1477.5</v>
      </c>
      <c r="Q842" s="59">
        <f t="shared" si="128"/>
        <v>1502.5</v>
      </c>
      <c r="R842" s="59">
        <f t="shared" si="129"/>
        <v>3822.5</v>
      </c>
      <c r="S842" s="59">
        <f t="shared" si="133"/>
        <v>23497.5</v>
      </c>
      <c r="T842" s="74" t="s">
        <v>44</v>
      </c>
    </row>
    <row r="843" spans="1:20" s="39" customFormat="1" x14ac:dyDescent="0.25">
      <c r="A843" s="102">
        <v>837</v>
      </c>
      <c r="B843" s="55" t="s">
        <v>818</v>
      </c>
      <c r="C843" s="55" t="s">
        <v>899</v>
      </c>
      <c r="D843" s="55" t="s">
        <v>812</v>
      </c>
      <c r="E843" s="55" t="s">
        <v>136</v>
      </c>
      <c r="F843" s="56" t="s">
        <v>907</v>
      </c>
      <c r="G843" s="57">
        <v>155000</v>
      </c>
      <c r="H843" s="124">
        <v>24185.01</v>
      </c>
      <c r="I843" s="59">
        <v>25</v>
      </c>
      <c r="J843" s="128">
        <v>4448.5</v>
      </c>
      <c r="K843" s="114">
        <f t="shared" si="132"/>
        <v>11004.999999999998</v>
      </c>
      <c r="L843" s="73">
        <f t="shared" si="134"/>
        <v>1705.0000000000002</v>
      </c>
      <c r="M843" s="127">
        <v>4712</v>
      </c>
      <c r="N843" s="59">
        <f t="shared" si="135"/>
        <v>10989.5</v>
      </c>
      <c r="O843" s="59"/>
      <c r="P843" s="59">
        <f t="shared" si="136"/>
        <v>9160.5</v>
      </c>
      <c r="Q843" s="59">
        <f t="shared" ref="Q843:Q864" si="137">+H843+I843+J843+M843+O843</f>
        <v>33370.509999999995</v>
      </c>
      <c r="R843" s="59">
        <f t="shared" ref="R843:R864" si="138">+K843+L843+N843</f>
        <v>23699.5</v>
      </c>
      <c r="S843" s="59">
        <f t="shared" si="133"/>
        <v>121629.49</v>
      </c>
      <c r="T843" s="74" t="s">
        <v>44</v>
      </c>
    </row>
    <row r="844" spans="1:20" s="39" customFormat="1" x14ac:dyDescent="0.25">
      <c r="A844" s="102">
        <v>838</v>
      </c>
      <c r="B844" s="55" t="s">
        <v>35</v>
      </c>
      <c r="C844" s="55" t="s">
        <v>899</v>
      </c>
      <c r="D844" s="55" t="s">
        <v>812</v>
      </c>
      <c r="E844" s="55" t="s">
        <v>94</v>
      </c>
      <c r="F844" s="56" t="s">
        <v>906</v>
      </c>
      <c r="G844" s="57">
        <v>56000</v>
      </c>
      <c r="H844" s="128">
        <v>2733.96</v>
      </c>
      <c r="I844" s="59">
        <v>25</v>
      </c>
      <c r="J844" s="128">
        <v>1607.2</v>
      </c>
      <c r="K844" s="114">
        <f t="shared" ref="K844:K864" si="139">+G844*7.1%</f>
        <v>3975.9999999999995</v>
      </c>
      <c r="L844" s="73">
        <f t="shared" si="134"/>
        <v>616.00000000000011</v>
      </c>
      <c r="M844" s="127">
        <v>1702.4</v>
      </c>
      <c r="N844" s="59">
        <f t="shared" si="135"/>
        <v>3970.4</v>
      </c>
      <c r="O844" s="59"/>
      <c r="P844" s="59">
        <f t="shared" si="136"/>
        <v>3309.6000000000004</v>
      </c>
      <c r="Q844" s="59">
        <f t="shared" si="137"/>
        <v>6068.5599999999995</v>
      </c>
      <c r="R844" s="59">
        <f t="shared" si="138"/>
        <v>8562.4</v>
      </c>
      <c r="S844" s="59">
        <f t="shared" si="133"/>
        <v>49931.44</v>
      </c>
      <c r="T844" s="74" t="s">
        <v>44</v>
      </c>
    </row>
    <row r="845" spans="1:20" s="39" customFormat="1" x14ac:dyDescent="0.25">
      <c r="A845" s="102">
        <v>839</v>
      </c>
      <c r="B845" s="55" t="s">
        <v>813</v>
      </c>
      <c r="C845" s="55" t="s">
        <v>898</v>
      </c>
      <c r="D845" s="55" t="s">
        <v>812</v>
      </c>
      <c r="E845" s="55" t="s">
        <v>94</v>
      </c>
      <c r="F845" s="56" t="s">
        <v>907</v>
      </c>
      <c r="G845" s="57">
        <v>55000</v>
      </c>
      <c r="H845" s="124">
        <v>2045.04</v>
      </c>
      <c r="I845" s="59">
        <v>25</v>
      </c>
      <c r="J845" s="128">
        <v>1578.5</v>
      </c>
      <c r="K845" s="114">
        <f t="shared" si="139"/>
        <v>3904.9999999999995</v>
      </c>
      <c r="L845" s="73">
        <f t="shared" si="134"/>
        <v>605.00000000000011</v>
      </c>
      <c r="M845" s="127">
        <v>1672</v>
      </c>
      <c r="N845" s="59">
        <f t="shared" si="135"/>
        <v>3899.5000000000005</v>
      </c>
      <c r="O845" s="59"/>
      <c r="P845" s="59">
        <f t="shared" si="136"/>
        <v>3250.5</v>
      </c>
      <c r="Q845" s="59">
        <f t="shared" si="137"/>
        <v>5320.54</v>
      </c>
      <c r="R845" s="59">
        <f t="shared" si="138"/>
        <v>8409.5</v>
      </c>
      <c r="S845" s="59">
        <f t="shared" si="133"/>
        <v>49679.46</v>
      </c>
      <c r="T845" s="74" t="s">
        <v>44</v>
      </c>
    </row>
    <row r="846" spans="1:20" s="39" customFormat="1" x14ac:dyDescent="0.25">
      <c r="A846" s="102">
        <v>840</v>
      </c>
      <c r="B846" s="55" t="s">
        <v>814</v>
      </c>
      <c r="C846" s="55" t="s">
        <v>899</v>
      </c>
      <c r="D846" s="55" t="s">
        <v>812</v>
      </c>
      <c r="E846" s="55" t="s">
        <v>94</v>
      </c>
      <c r="F846" s="56" t="s">
        <v>907</v>
      </c>
      <c r="G846" s="57">
        <v>55000</v>
      </c>
      <c r="H846" s="124">
        <v>2559.6799999999998</v>
      </c>
      <c r="I846" s="59">
        <v>25</v>
      </c>
      <c r="J846" s="128">
        <v>1578.5</v>
      </c>
      <c r="K846" s="114">
        <f t="shared" si="139"/>
        <v>3904.9999999999995</v>
      </c>
      <c r="L846" s="73">
        <f t="shared" si="134"/>
        <v>605.00000000000011</v>
      </c>
      <c r="M846" s="127">
        <v>1672</v>
      </c>
      <c r="N846" s="59">
        <f t="shared" si="135"/>
        <v>3899.5000000000005</v>
      </c>
      <c r="O846" s="59"/>
      <c r="P846" s="59">
        <f t="shared" si="136"/>
        <v>3250.5</v>
      </c>
      <c r="Q846" s="59">
        <f t="shared" si="137"/>
        <v>5835.18</v>
      </c>
      <c r="R846" s="59">
        <f t="shared" si="138"/>
        <v>8409.5</v>
      </c>
      <c r="S846" s="59">
        <f t="shared" si="133"/>
        <v>49164.82</v>
      </c>
      <c r="T846" s="74" t="s">
        <v>44</v>
      </c>
    </row>
    <row r="847" spans="1:20" s="39" customFormat="1" x14ac:dyDescent="0.25">
      <c r="A847" s="102">
        <v>841</v>
      </c>
      <c r="B847" s="55" t="s">
        <v>817</v>
      </c>
      <c r="C847" s="55" t="s">
        <v>899</v>
      </c>
      <c r="D847" s="55" t="s">
        <v>812</v>
      </c>
      <c r="E847" s="55" t="s">
        <v>94</v>
      </c>
      <c r="F847" s="56" t="s">
        <v>907</v>
      </c>
      <c r="G847" s="57">
        <v>55000</v>
      </c>
      <c r="H847" s="124">
        <v>2559.6799999999998</v>
      </c>
      <c r="I847" s="59">
        <v>25</v>
      </c>
      <c r="J847" s="128">
        <v>1578.5</v>
      </c>
      <c r="K847" s="114">
        <f t="shared" si="139"/>
        <v>3904.9999999999995</v>
      </c>
      <c r="L847" s="73">
        <f t="shared" si="134"/>
        <v>605.00000000000011</v>
      </c>
      <c r="M847" s="127">
        <v>1672</v>
      </c>
      <c r="N847" s="59">
        <f t="shared" si="135"/>
        <v>3899.5000000000005</v>
      </c>
      <c r="O847" s="59"/>
      <c r="P847" s="59">
        <f t="shared" si="136"/>
        <v>3250.5</v>
      </c>
      <c r="Q847" s="59">
        <f t="shared" si="137"/>
        <v>5835.18</v>
      </c>
      <c r="R847" s="59">
        <f t="shared" si="138"/>
        <v>8409.5</v>
      </c>
      <c r="S847" s="59">
        <f t="shared" si="133"/>
        <v>49164.82</v>
      </c>
      <c r="T847" s="74" t="s">
        <v>44</v>
      </c>
    </row>
    <row r="848" spans="1:20" s="39" customFormat="1" x14ac:dyDescent="0.25">
      <c r="A848" s="102">
        <v>842</v>
      </c>
      <c r="B848" s="55" t="s">
        <v>816</v>
      </c>
      <c r="C848" s="55" t="s">
        <v>899</v>
      </c>
      <c r="D848" s="55" t="s">
        <v>812</v>
      </c>
      <c r="E848" s="55" t="s">
        <v>181</v>
      </c>
      <c r="F848" s="56" t="s">
        <v>906</v>
      </c>
      <c r="G848" s="57">
        <v>55000</v>
      </c>
      <c r="H848" s="128">
        <v>2559.6799999999998</v>
      </c>
      <c r="I848" s="59">
        <v>25</v>
      </c>
      <c r="J848" s="128">
        <v>1578.5</v>
      </c>
      <c r="K848" s="114">
        <f t="shared" si="139"/>
        <v>3904.9999999999995</v>
      </c>
      <c r="L848" s="73">
        <f t="shared" si="134"/>
        <v>605.00000000000011</v>
      </c>
      <c r="M848" s="127">
        <v>1672</v>
      </c>
      <c r="N848" s="59">
        <f t="shared" si="135"/>
        <v>3899.5000000000005</v>
      </c>
      <c r="O848" s="59"/>
      <c r="P848" s="59">
        <f t="shared" si="136"/>
        <v>3250.5</v>
      </c>
      <c r="Q848" s="59">
        <f t="shared" si="137"/>
        <v>5835.18</v>
      </c>
      <c r="R848" s="59">
        <f t="shared" si="138"/>
        <v>8409.5</v>
      </c>
      <c r="S848" s="59">
        <f t="shared" si="133"/>
        <v>49164.82</v>
      </c>
      <c r="T848" s="74" t="s">
        <v>44</v>
      </c>
    </row>
    <row r="849" spans="1:20" s="39" customFormat="1" x14ac:dyDescent="0.25">
      <c r="A849" s="102">
        <v>843</v>
      </c>
      <c r="B849" s="55" t="s">
        <v>819</v>
      </c>
      <c r="C849" s="55" t="s">
        <v>898</v>
      </c>
      <c r="D849" s="55" t="s">
        <v>812</v>
      </c>
      <c r="E849" s="55" t="s">
        <v>115</v>
      </c>
      <c r="F849" s="56" t="s">
        <v>906</v>
      </c>
      <c r="G849" s="57">
        <v>50000</v>
      </c>
      <c r="H849" s="124">
        <v>1854</v>
      </c>
      <c r="I849" s="59">
        <v>25</v>
      </c>
      <c r="J849" s="128">
        <v>1435</v>
      </c>
      <c r="K849" s="114">
        <f t="shared" si="139"/>
        <v>3549.9999999999995</v>
      </c>
      <c r="L849" s="73">
        <f t="shared" si="134"/>
        <v>550</v>
      </c>
      <c r="M849" s="127">
        <v>1520</v>
      </c>
      <c r="N849" s="59">
        <f t="shared" si="135"/>
        <v>3545.0000000000005</v>
      </c>
      <c r="O849" s="59"/>
      <c r="P849" s="59">
        <f t="shared" si="136"/>
        <v>2955</v>
      </c>
      <c r="Q849" s="59">
        <f t="shared" si="137"/>
        <v>4834</v>
      </c>
      <c r="R849" s="59">
        <f t="shared" si="138"/>
        <v>7645</v>
      </c>
      <c r="S849" s="59">
        <f t="shared" si="133"/>
        <v>45166</v>
      </c>
      <c r="T849" s="74" t="s">
        <v>44</v>
      </c>
    </row>
    <row r="850" spans="1:20" s="39" customFormat="1" x14ac:dyDescent="0.25">
      <c r="A850" s="102">
        <v>844</v>
      </c>
      <c r="B850" s="55" t="s">
        <v>815</v>
      </c>
      <c r="C850" s="55" t="s">
        <v>898</v>
      </c>
      <c r="D850" s="55" t="s">
        <v>812</v>
      </c>
      <c r="E850" s="55" t="s">
        <v>105</v>
      </c>
      <c r="F850" s="56" t="s">
        <v>907</v>
      </c>
      <c r="G850" s="57">
        <v>35000</v>
      </c>
      <c r="H850" s="129">
        <v>0</v>
      </c>
      <c r="I850" s="59">
        <v>25</v>
      </c>
      <c r="J850" s="128">
        <v>1004.5</v>
      </c>
      <c r="K850" s="114">
        <f t="shared" si="139"/>
        <v>2485</v>
      </c>
      <c r="L850" s="73">
        <f t="shared" si="134"/>
        <v>385.00000000000006</v>
      </c>
      <c r="M850" s="127">
        <v>1064</v>
      </c>
      <c r="N850" s="59">
        <f t="shared" si="135"/>
        <v>2481.5</v>
      </c>
      <c r="O850" s="59"/>
      <c r="P850" s="59">
        <f t="shared" si="136"/>
        <v>2068.5</v>
      </c>
      <c r="Q850" s="59">
        <f t="shared" si="137"/>
        <v>2093.5</v>
      </c>
      <c r="R850" s="59">
        <f t="shared" si="138"/>
        <v>5351.5</v>
      </c>
      <c r="S850" s="59">
        <f t="shared" si="133"/>
        <v>32906.5</v>
      </c>
      <c r="T850" s="74" t="s">
        <v>44</v>
      </c>
    </row>
    <row r="851" spans="1:20" s="39" customFormat="1" x14ac:dyDescent="0.25">
      <c r="A851" s="102">
        <v>845</v>
      </c>
      <c r="B851" s="55" t="s">
        <v>931</v>
      </c>
      <c r="C851" s="55" t="s">
        <v>898</v>
      </c>
      <c r="D851" s="55" t="s">
        <v>798</v>
      </c>
      <c r="E851" s="55" t="s">
        <v>68</v>
      </c>
      <c r="F851" s="56" t="s">
        <v>906</v>
      </c>
      <c r="G851" s="57">
        <v>35000</v>
      </c>
      <c r="H851" s="129">
        <v>0</v>
      </c>
      <c r="I851" s="59">
        <v>25</v>
      </c>
      <c r="J851" s="128">
        <v>1004.5</v>
      </c>
      <c r="K851" s="114">
        <f t="shared" si="139"/>
        <v>2485</v>
      </c>
      <c r="L851" s="73">
        <f t="shared" si="134"/>
        <v>385.00000000000006</v>
      </c>
      <c r="M851" s="127">
        <v>1064</v>
      </c>
      <c r="N851" s="59">
        <f t="shared" si="135"/>
        <v>2481.5</v>
      </c>
      <c r="O851" s="59"/>
      <c r="P851" s="59">
        <f t="shared" si="136"/>
        <v>2068.5</v>
      </c>
      <c r="Q851" s="59">
        <f t="shared" si="137"/>
        <v>2093.5</v>
      </c>
      <c r="R851" s="59">
        <f t="shared" si="138"/>
        <v>5351.5</v>
      </c>
      <c r="S851" s="59">
        <f t="shared" si="133"/>
        <v>32906.5</v>
      </c>
      <c r="T851" s="74" t="s">
        <v>44</v>
      </c>
    </row>
    <row r="852" spans="1:20" s="39" customFormat="1" x14ac:dyDescent="0.25">
      <c r="A852" s="102">
        <v>846</v>
      </c>
      <c r="B852" s="55" t="s">
        <v>1011</v>
      </c>
      <c r="C852" s="55" t="s">
        <v>898</v>
      </c>
      <c r="D852" s="55" t="s">
        <v>798</v>
      </c>
      <c r="E852" s="55" t="s">
        <v>38</v>
      </c>
      <c r="F852" s="56" t="s">
        <v>906</v>
      </c>
      <c r="G852" s="57">
        <v>25000</v>
      </c>
      <c r="H852" s="129">
        <v>0</v>
      </c>
      <c r="I852" s="59">
        <v>25</v>
      </c>
      <c r="J852" s="128">
        <v>717.5</v>
      </c>
      <c r="K852" s="114">
        <f t="shared" si="139"/>
        <v>1774.9999999999998</v>
      </c>
      <c r="L852" s="73">
        <f t="shared" si="134"/>
        <v>275</v>
      </c>
      <c r="M852" s="127">
        <v>760</v>
      </c>
      <c r="N852" s="59">
        <f t="shared" si="135"/>
        <v>1772.5000000000002</v>
      </c>
      <c r="O852" s="59"/>
      <c r="P852" s="59">
        <f t="shared" si="136"/>
        <v>1477.5</v>
      </c>
      <c r="Q852" s="59">
        <f t="shared" si="137"/>
        <v>1502.5</v>
      </c>
      <c r="R852" s="59">
        <f t="shared" si="138"/>
        <v>3822.5</v>
      </c>
      <c r="S852" s="59">
        <f t="shared" si="133"/>
        <v>23497.5</v>
      </c>
      <c r="T852" s="74" t="s">
        <v>44</v>
      </c>
    </row>
    <row r="853" spans="1:20" s="39" customFormat="1" x14ac:dyDescent="0.25">
      <c r="A853" s="102">
        <v>847</v>
      </c>
      <c r="B853" s="55" t="s">
        <v>995</v>
      </c>
      <c r="C853" s="55" t="s">
        <v>899</v>
      </c>
      <c r="D853" s="55" t="s">
        <v>798</v>
      </c>
      <c r="E853" s="55" t="s">
        <v>108</v>
      </c>
      <c r="F853" s="56" t="s">
        <v>906</v>
      </c>
      <c r="G853" s="57">
        <v>24000</v>
      </c>
      <c r="H853" s="129">
        <v>0</v>
      </c>
      <c r="I853" s="59">
        <v>25</v>
      </c>
      <c r="J853" s="128">
        <v>688.8</v>
      </c>
      <c r="K853" s="114">
        <f t="shared" si="139"/>
        <v>1703.9999999999998</v>
      </c>
      <c r="L853" s="73">
        <f t="shared" si="134"/>
        <v>264</v>
      </c>
      <c r="M853" s="127">
        <v>729.6</v>
      </c>
      <c r="N853" s="59">
        <f t="shared" si="135"/>
        <v>1701.6000000000001</v>
      </c>
      <c r="O853" s="59"/>
      <c r="P853" s="59">
        <f t="shared" si="136"/>
        <v>1418.4</v>
      </c>
      <c r="Q853" s="59">
        <f t="shared" si="137"/>
        <v>1443.4</v>
      </c>
      <c r="R853" s="59">
        <f t="shared" si="138"/>
        <v>3669.6</v>
      </c>
      <c r="S853" s="59">
        <f t="shared" si="133"/>
        <v>22556.6</v>
      </c>
      <c r="T853" s="74" t="s">
        <v>44</v>
      </c>
    </row>
    <row r="854" spans="1:20" s="39" customFormat="1" x14ac:dyDescent="0.25">
      <c r="A854" s="102">
        <v>848</v>
      </c>
      <c r="B854" s="55" t="s">
        <v>176</v>
      </c>
      <c r="C854" s="55" t="s">
        <v>898</v>
      </c>
      <c r="D854" s="55" t="s">
        <v>798</v>
      </c>
      <c r="E854" s="55" t="s">
        <v>67</v>
      </c>
      <c r="F854" s="56" t="s">
        <v>902</v>
      </c>
      <c r="G854" s="57">
        <v>18000</v>
      </c>
      <c r="H854" s="129">
        <v>0</v>
      </c>
      <c r="I854" s="59">
        <v>25</v>
      </c>
      <c r="J854" s="128">
        <v>516.6</v>
      </c>
      <c r="K854" s="114">
        <f t="shared" si="139"/>
        <v>1277.9999999999998</v>
      </c>
      <c r="L854" s="73">
        <f t="shared" si="134"/>
        <v>198.00000000000003</v>
      </c>
      <c r="M854" s="127">
        <v>547.20000000000005</v>
      </c>
      <c r="N854" s="59">
        <f t="shared" si="135"/>
        <v>1276.2</v>
      </c>
      <c r="O854" s="59"/>
      <c r="P854" s="59">
        <f t="shared" si="136"/>
        <v>1063.8000000000002</v>
      </c>
      <c r="Q854" s="59">
        <f t="shared" si="137"/>
        <v>1088.8000000000002</v>
      </c>
      <c r="R854" s="59">
        <f t="shared" si="138"/>
        <v>2752.2</v>
      </c>
      <c r="S854" s="59">
        <f t="shared" si="133"/>
        <v>16911.2</v>
      </c>
      <c r="T854" s="74" t="s">
        <v>44</v>
      </c>
    </row>
    <row r="855" spans="1:20" s="39" customFormat="1" x14ac:dyDescent="0.25">
      <c r="A855" s="102">
        <v>849</v>
      </c>
      <c r="B855" s="55" t="s">
        <v>799</v>
      </c>
      <c r="C855" s="55" t="s">
        <v>898</v>
      </c>
      <c r="D855" s="55" t="s">
        <v>798</v>
      </c>
      <c r="E855" s="55" t="s">
        <v>38</v>
      </c>
      <c r="F855" s="56" t="s">
        <v>906</v>
      </c>
      <c r="G855" s="57">
        <v>25000</v>
      </c>
      <c r="H855" s="129">
        <v>0</v>
      </c>
      <c r="I855" s="59">
        <v>25</v>
      </c>
      <c r="J855" s="128">
        <v>717.5</v>
      </c>
      <c r="K855" s="114">
        <f t="shared" si="139"/>
        <v>1774.9999999999998</v>
      </c>
      <c r="L855" s="73">
        <f t="shared" si="134"/>
        <v>275</v>
      </c>
      <c r="M855" s="127">
        <v>760</v>
      </c>
      <c r="N855" s="59">
        <f t="shared" si="135"/>
        <v>1772.5000000000002</v>
      </c>
      <c r="O855" s="59"/>
      <c r="P855" s="59">
        <f t="shared" si="136"/>
        <v>1477.5</v>
      </c>
      <c r="Q855" s="59">
        <f t="shared" si="137"/>
        <v>1502.5</v>
      </c>
      <c r="R855" s="59">
        <f t="shared" si="138"/>
        <v>3822.5</v>
      </c>
      <c r="S855" s="59">
        <f t="shared" si="133"/>
        <v>23497.5</v>
      </c>
      <c r="T855" s="74" t="s">
        <v>44</v>
      </c>
    </row>
    <row r="856" spans="1:20" s="39" customFormat="1" x14ac:dyDescent="0.25">
      <c r="A856" s="102">
        <v>850</v>
      </c>
      <c r="B856" s="55" t="s">
        <v>800</v>
      </c>
      <c r="C856" s="55" t="s">
        <v>898</v>
      </c>
      <c r="D856" s="55" t="s">
        <v>798</v>
      </c>
      <c r="E856" s="55" t="s">
        <v>69</v>
      </c>
      <c r="F856" s="56" t="s">
        <v>902</v>
      </c>
      <c r="G856" s="57">
        <v>15000</v>
      </c>
      <c r="H856" s="129">
        <v>0</v>
      </c>
      <c r="I856" s="59">
        <v>25</v>
      </c>
      <c r="J856" s="128">
        <v>430.5</v>
      </c>
      <c r="K856" s="114">
        <f>+G856*7.1%</f>
        <v>1065</v>
      </c>
      <c r="L856" s="73">
        <f>+G856*1.1%</f>
        <v>165.00000000000003</v>
      </c>
      <c r="M856" s="127">
        <v>456</v>
      </c>
      <c r="N856" s="59">
        <f>+G856*7.09%</f>
        <v>1063.5</v>
      </c>
      <c r="O856" s="59"/>
      <c r="P856" s="59">
        <f>+J856+M856</f>
        <v>886.5</v>
      </c>
      <c r="Q856" s="59">
        <f>+H856+I856+J856+M856+O856</f>
        <v>911.5</v>
      </c>
      <c r="R856" s="59">
        <f>+K856+L856+N856</f>
        <v>2293.5</v>
      </c>
      <c r="S856" s="59">
        <f>+G856-Q856</f>
        <v>14088.5</v>
      </c>
      <c r="T856" s="74" t="s">
        <v>44</v>
      </c>
    </row>
    <row r="857" spans="1:20" s="39" customFormat="1" x14ac:dyDescent="0.25">
      <c r="A857" s="102">
        <v>851</v>
      </c>
      <c r="B857" s="55" t="s">
        <v>802</v>
      </c>
      <c r="C857" s="55" t="s">
        <v>899</v>
      </c>
      <c r="D857" s="55" t="s">
        <v>801</v>
      </c>
      <c r="E857" s="55" t="s">
        <v>136</v>
      </c>
      <c r="F857" s="56" t="s">
        <v>906</v>
      </c>
      <c r="G857" s="57">
        <v>155000</v>
      </c>
      <c r="H857" s="124">
        <v>25042.74</v>
      </c>
      <c r="I857" s="59">
        <v>25</v>
      </c>
      <c r="J857" s="128">
        <v>4448.5</v>
      </c>
      <c r="K857" s="114">
        <f t="shared" si="139"/>
        <v>11004.999999999998</v>
      </c>
      <c r="L857" s="73">
        <f t="shared" si="134"/>
        <v>1705.0000000000002</v>
      </c>
      <c r="M857" s="127">
        <v>4712</v>
      </c>
      <c r="N857" s="59">
        <f t="shared" si="135"/>
        <v>10989.5</v>
      </c>
      <c r="O857" s="59"/>
      <c r="P857" s="59">
        <f t="shared" si="136"/>
        <v>9160.5</v>
      </c>
      <c r="Q857" s="59">
        <f t="shared" si="137"/>
        <v>34228.240000000005</v>
      </c>
      <c r="R857" s="59">
        <f t="shared" si="138"/>
        <v>23699.5</v>
      </c>
      <c r="S857" s="59">
        <f t="shared" si="133"/>
        <v>120771.76</v>
      </c>
      <c r="T857" s="74" t="s">
        <v>44</v>
      </c>
    </row>
    <row r="858" spans="1:20" s="39" customFormat="1" x14ac:dyDescent="0.25">
      <c r="A858" s="102">
        <v>852</v>
      </c>
      <c r="B858" s="55" t="s">
        <v>803</v>
      </c>
      <c r="C858" s="55" t="s">
        <v>898</v>
      </c>
      <c r="D858" s="55" t="s">
        <v>801</v>
      </c>
      <c r="E858" s="55" t="s">
        <v>118</v>
      </c>
      <c r="F858" s="56" t="s">
        <v>906</v>
      </c>
      <c r="G858" s="57">
        <v>28350</v>
      </c>
      <c r="H858" s="129">
        <v>0</v>
      </c>
      <c r="I858" s="59">
        <v>25</v>
      </c>
      <c r="J858" s="128">
        <v>813.65</v>
      </c>
      <c r="K858" s="114">
        <f t="shared" si="139"/>
        <v>2012.85</v>
      </c>
      <c r="L858" s="73">
        <f t="shared" si="134"/>
        <v>311.85000000000002</v>
      </c>
      <c r="M858" s="127">
        <v>861.84</v>
      </c>
      <c r="N858" s="59">
        <f t="shared" si="135"/>
        <v>2010.0150000000001</v>
      </c>
      <c r="O858" s="59"/>
      <c r="P858" s="59">
        <f t="shared" si="136"/>
        <v>1675.49</v>
      </c>
      <c r="Q858" s="59">
        <f t="shared" si="137"/>
        <v>1700.49</v>
      </c>
      <c r="R858" s="59">
        <f t="shared" si="138"/>
        <v>4334.7150000000001</v>
      </c>
      <c r="S858" s="59">
        <f t="shared" si="133"/>
        <v>26649.51</v>
      </c>
      <c r="T858" s="74" t="s">
        <v>44</v>
      </c>
    </row>
    <row r="859" spans="1:20" s="39" customFormat="1" x14ac:dyDescent="0.25">
      <c r="A859" s="102">
        <v>853</v>
      </c>
      <c r="B859" s="55" t="s">
        <v>809</v>
      </c>
      <c r="C859" s="55" t="s">
        <v>898</v>
      </c>
      <c r="D859" s="55" t="s">
        <v>804</v>
      </c>
      <c r="E859" s="55" t="s">
        <v>116</v>
      </c>
      <c r="F859" s="56" t="s">
        <v>906</v>
      </c>
      <c r="G859" s="57">
        <v>200000</v>
      </c>
      <c r="H859" s="124">
        <v>35248.21</v>
      </c>
      <c r="I859" s="59">
        <v>25</v>
      </c>
      <c r="J859" s="128">
        <v>5740</v>
      </c>
      <c r="K859" s="114">
        <f t="shared" si="139"/>
        <v>14199.999999999998</v>
      </c>
      <c r="L859" s="73">
        <f t="shared" si="134"/>
        <v>2200</v>
      </c>
      <c r="M859" s="127">
        <v>5883.16</v>
      </c>
      <c r="N859" s="59">
        <f t="shared" si="135"/>
        <v>14180.000000000002</v>
      </c>
      <c r="O859" s="59"/>
      <c r="P859" s="59">
        <f t="shared" si="136"/>
        <v>11623.16</v>
      </c>
      <c r="Q859" s="59">
        <f t="shared" si="137"/>
        <v>46896.369999999995</v>
      </c>
      <c r="R859" s="59">
        <f t="shared" si="138"/>
        <v>30580</v>
      </c>
      <c r="S859" s="59">
        <f t="shared" si="133"/>
        <v>153103.63</v>
      </c>
      <c r="T859" s="74" t="s">
        <v>44</v>
      </c>
    </row>
    <row r="860" spans="1:20" s="39" customFormat="1" x14ac:dyDescent="0.25">
      <c r="A860" s="102">
        <v>854</v>
      </c>
      <c r="B860" s="55" t="s">
        <v>805</v>
      </c>
      <c r="C860" s="55" t="s">
        <v>899</v>
      </c>
      <c r="D860" s="55" t="s">
        <v>804</v>
      </c>
      <c r="E860" s="55" t="s">
        <v>160</v>
      </c>
      <c r="F860" s="56" t="s">
        <v>907</v>
      </c>
      <c r="G860" s="57">
        <v>41000</v>
      </c>
      <c r="H860" s="129">
        <v>583.79</v>
      </c>
      <c r="I860" s="59">
        <v>25</v>
      </c>
      <c r="J860" s="128">
        <v>1176.7</v>
      </c>
      <c r="K860" s="114">
        <f t="shared" si="139"/>
        <v>2910.9999999999995</v>
      </c>
      <c r="L860" s="73">
        <f t="shared" si="134"/>
        <v>451.00000000000006</v>
      </c>
      <c r="M860" s="127">
        <v>1246.4000000000001</v>
      </c>
      <c r="N860" s="59">
        <f t="shared" si="135"/>
        <v>2906.9</v>
      </c>
      <c r="O860" s="59"/>
      <c r="P860" s="59">
        <f t="shared" si="136"/>
        <v>2423.1000000000004</v>
      </c>
      <c r="Q860" s="59">
        <f t="shared" si="137"/>
        <v>3031.8900000000003</v>
      </c>
      <c r="R860" s="59">
        <f t="shared" si="138"/>
        <v>6268.9</v>
      </c>
      <c r="S860" s="59">
        <f t="shared" si="133"/>
        <v>37968.11</v>
      </c>
      <c r="T860" s="74" t="s">
        <v>44</v>
      </c>
    </row>
    <row r="861" spans="1:20" s="39" customFormat="1" x14ac:dyDescent="0.25">
      <c r="A861" s="102">
        <v>855</v>
      </c>
      <c r="B861" s="55" t="s">
        <v>806</v>
      </c>
      <c r="C861" s="55" t="s">
        <v>899</v>
      </c>
      <c r="D861" s="55" t="s">
        <v>804</v>
      </c>
      <c r="E861" s="55" t="s">
        <v>160</v>
      </c>
      <c r="F861" s="56" t="s">
        <v>906</v>
      </c>
      <c r="G861" s="57">
        <v>41000</v>
      </c>
      <c r="H861" s="129">
        <v>583.79</v>
      </c>
      <c r="I861" s="59">
        <v>25</v>
      </c>
      <c r="J861" s="128">
        <v>1176.7</v>
      </c>
      <c r="K861" s="114">
        <f t="shared" si="139"/>
        <v>2910.9999999999995</v>
      </c>
      <c r="L861" s="73">
        <f t="shared" si="134"/>
        <v>451.00000000000006</v>
      </c>
      <c r="M861" s="127">
        <v>1246.4000000000001</v>
      </c>
      <c r="N861" s="59">
        <f t="shared" si="135"/>
        <v>2906.9</v>
      </c>
      <c r="O861" s="59"/>
      <c r="P861" s="59">
        <f t="shared" si="136"/>
        <v>2423.1000000000004</v>
      </c>
      <c r="Q861" s="59">
        <f t="shared" si="137"/>
        <v>3031.8900000000003</v>
      </c>
      <c r="R861" s="59">
        <f t="shared" si="138"/>
        <v>6268.9</v>
      </c>
      <c r="S861" s="59">
        <f t="shared" si="133"/>
        <v>37968.11</v>
      </c>
      <c r="T861" s="74" t="s">
        <v>44</v>
      </c>
    </row>
    <row r="862" spans="1:20" s="39" customFormat="1" x14ac:dyDescent="0.25">
      <c r="A862" s="102">
        <v>856</v>
      </c>
      <c r="B862" s="55" t="s">
        <v>807</v>
      </c>
      <c r="C862" s="55" t="s">
        <v>898</v>
      </c>
      <c r="D862" s="55" t="s">
        <v>804</v>
      </c>
      <c r="E862" s="55" t="s">
        <v>105</v>
      </c>
      <c r="F862" s="56" t="s">
        <v>907</v>
      </c>
      <c r="G862" s="57">
        <v>34000</v>
      </c>
      <c r="H862" s="129">
        <v>0</v>
      </c>
      <c r="I862" s="59">
        <v>25</v>
      </c>
      <c r="J862" s="128">
        <v>975.8</v>
      </c>
      <c r="K862" s="114">
        <f t="shared" si="139"/>
        <v>2414</v>
      </c>
      <c r="L862" s="73">
        <f t="shared" si="134"/>
        <v>374.00000000000006</v>
      </c>
      <c r="M862" s="127">
        <v>1033.5999999999999</v>
      </c>
      <c r="N862" s="59">
        <f t="shared" si="135"/>
        <v>2410.6000000000004</v>
      </c>
      <c r="O862" s="59"/>
      <c r="P862" s="59">
        <f t="shared" si="136"/>
        <v>2009.3999999999999</v>
      </c>
      <c r="Q862" s="59">
        <f t="shared" si="137"/>
        <v>2034.3999999999999</v>
      </c>
      <c r="R862" s="59">
        <f t="shared" si="138"/>
        <v>5198.6000000000004</v>
      </c>
      <c r="S862" s="59">
        <f t="shared" si="133"/>
        <v>31965.599999999999</v>
      </c>
      <c r="T862" s="74" t="s">
        <v>44</v>
      </c>
    </row>
    <row r="863" spans="1:20" s="39" customFormat="1" x14ac:dyDescent="0.25">
      <c r="A863" s="102">
        <v>857</v>
      </c>
      <c r="B863" s="55" t="s">
        <v>808</v>
      </c>
      <c r="C863" s="55" t="s">
        <v>898</v>
      </c>
      <c r="D863" s="55" t="s">
        <v>804</v>
      </c>
      <c r="E863" s="55" t="s">
        <v>105</v>
      </c>
      <c r="F863" s="56" t="s">
        <v>907</v>
      </c>
      <c r="G863" s="57">
        <v>34000</v>
      </c>
      <c r="H863" s="129">
        <v>0</v>
      </c>
      <c r="I863" s="59">
        <v>25</v>
      </c>
      <c r="J863" s="128">
        <v>975.8</v>
      </c>
      <c r="K863" s="114">
        <f t="shared" si="139"/>
        <v>2414</v>
      </c>
      <c r="L863" s="73">
        <f t="shared" si="134"/>
        <v>374.00000000000006</v>
      </c>
      <c r="M863" s="127">
        <v>1033.5999999999999</v>
      </c>
      <c r="N863" s="59">
        <f t="shared" si="135"/>
        <v>2410.6000000000004</v>
      </c>
      <c r="O863" s="59"/>
      <c r="P863" s="59">
        <f t="shared" si="136"/>
        <v>2009.3999999999999</v>
      </c>
      <c r="Q863" s="59">
        <f t="shared" si="137"/>
        <v>2034.3999999999999</v>
      </c>
      <c r="R863" s="59">
        <f t="shared" si="138"/>
        <v>5198.6000000000004</v>
      </c>
      <c r="S863" s="59">
        <f t="shared" si="133"/>
        <v>31965.599999999999</v>
      </c>
      <c r="T863" s="74" t="s">
        <v>44</v>
      </c>
    </row>
    <row r="864" spans="1:20" s="39" customFormat="1" x14ac:dyDescent="0.25">
      <c r="A864" s="102">
        <v>858</v>
      </c>
      <c r="B864" s="55" t="s">
        <v>811</v>
      </c>
      <c r="C864" s="55" t="s">
        <v>898</v>
      </c>
      <c r="D864" s="55" t="s">
        <v>810</v>
      </c>
      <c r="E864" s="55" t="s">
        <v>38</v>
      </c>
      <c r="F864" s="56" t="s">
        <v>907</v>
      </c>
      <c r="G864" s="57">
        <v>34000</v>
      </c>
      <c r="H864" s="129">
        <v>0</v>
      </c>
      <c r="I864" s="59">
        <v>25</v>
      </c>
      <c r="J864" s="128">
        <v>975.8</v>
      </c>
      <c r="K864" s="114">
        <f t="shared" si="139"/>
        <v>2414</v>
      </c>
      <c r="L864" s="73">
        <f t="shared" si="134"/>
        <v>374.00000000000006</v>
      </c>
      <c r="M864" s="127">
        <v>1033.5999999999999</v>
      </c>
      <c r="N864" s="59">
        <f t="shared" si="135"/>
        <v>2410.6000000000004</v>
      </c>
      <c r="O864" s="59"/>
      <c r="P864" s="59">
        <f t="shared" si="136"/>
        <v>2009.3999999999999</v>
      </c>
      <c r="Q864" s="59">
        <f t="shared" si="137"/>
        <v>2034.3999999999999</v>
      </c>
      <c r="R864" s="59">
        <f t="shared" si="138"/>
        <v>5198.6000000000004</v>
      </c>
      <c r="S864" s="59">
        <f t="shared" si="133"/>
        <v>31965.599999999999</v>
      </c>
      <c r="T864" s="74" t="s">
        <v>44</v>
      </c>
    </row>
    <row r="865" spans="1:20" s="50" customFormat="1" ht="17.25" thickBot="1" x14ac:dyDescent="0.3">
      <c r="A865" s="160"/>
      <c r="B865" s="168"/>
      <c r="C865" s="168"/>
      <c r="D865" s="168"/>
      <c r="E865" s="168"/>
      <c r="F865" s="161"/>
      <c r="G865" s="162">
        <f t="shared" ref="G865:S865" si="140">SUM(G7:G864)</f>
        <v>39570108.329999998</v>
      </c>
      <c r="H865" s="162">
        <f t="shared" si="140"/>
        <v>2372817.9539999953</v>
      </c>
      <c r="I865" s="162">
        <f t="shared" si="140"/>
        <v>21450</v>
      </c>
      <c r="J865" s="162">
        <f t="shared" si="140"/>
        <v>1135662.1499999985</v>
      </c>
      <c r="K865" s="162">
        <f t="shared" si="140"/>
        <v>2807574.1914299997</v>
      </c>
      <c r="L865" s="162">
        <f t="shared" si="140"/>
        <v>435271.19163000007</v>
      </c>
      <c r="M865" s="162">
        <f t="shared" si="140"/>
        <v>1192799.7299999991</v>
      </c>
      <c r="N865" s="162">
        <f t="shared" si="140"/>
        <v>2805520.6805969975</v>
      </c>
      <c r="O865" s="162">
        <f t="shared" si="140"/>
        <v>0</v>
      </c>
      <c r="P865" s="162">
        <f t="shared" si="140"/>
        <v>2328461.8800000022</v>
      </c>
      <c r="Q865" s="162">
        <f t="shared" si="140"/>
        <v>4722729.833999997</v>
      </c>
      <c r="R865" s="162">
        <f t="shared" si="140"/>
        <v>6048366.0636570118</v>
      </c>
      <c r="S865" s="162">
        <f t="shared" si="140"/>
        <v>34822663.085999966</v>
      </c>
      <c r="T865" s="163"/>
    </row>
    <row r="866" spans="1:20" ht="17.25" thickBot="1" x14ac:dyDescent="0.3">
      <c r="A866" s="2"/>
      <c r="B866" s="2"/>
      <c r="C866" s="2"/>
      <c r="D866" s="2"/>
      <c r="E866" s="2"/>
      <c r="F866" s="17"/>
      <c r="G866" s="35"/>
      <c r="H866" s="136"/>
      <c r="I866" s="91"/>
      <c r="J866" s="147"/>
      <c r="K866" s="92"/>
      <c r="L866" s="92"/>
      <c r="M866" s="147"/>
      <c r="N866" s="1"/>
      <c r="O866" s="1"/>
      <c r="P866" s="1"/>
      <c r="Q866" s="1"/>
      <c r="R866" s="1"/>
    </row>
    <row r="867" spans="1:20" ht="16.5" x14ac:dyDescent="0.25">
      <c r="A867" s="3" t="s">
        <v>20</v>
      </c>
      <c r="B867" s="5"/>
      <c r="C867" s="5"/>
      <c r="D867" s="5"/>
      <c r="E867" s="5"/>
      <c r="F867" s="4"/>
      <c r="G867" s="32"/>
      <c r="H867" s="137"/>
      <c r="I867" s="93"/>
      <c r="J867" s="148"/>
      <c r="K867" s="94"/>
      <c r="L867" s="94"/>
      <c r="M867" s="148"/>
      <c r="N867" s="25"/>
      <c r="O867" s="25"/>
      <c r="P867" s="25"/>
      <c r="Q867" s="25"/>
      <c r="R867" s="25"/>
      <c r="S867" s="25"/>
      <c r="T867" s="21"/>
    </row>
    <row r="868" spans="1:20" ht="16.5" x14ac:dyDescent="0.25">
      <c r="A868" s="7" t="s">
        <v>21</v>
      </c>
      <c r="B868" s="6"/>
      <c r="C868" s="6"/>
      <c r="D868" s="6"/>
      <c r="E868" s="6"/>
      <c r="F868" s="8"/>
      <c r="G868" s="33"/>
      <c r="H868" s="138"/>
      <c r="I868" s="98"/>
      <c r="J868" s="139"/>
      <c r="K868" s="67"/>
      <c r="L868" s="67"/>
      <c r="M868" s="139"/>
      <c r="N868" s="11"/>
      <c r="O868" s="11"/>
      <c r="P868" s="11"/>
      <c r="Q868" s="11"/>
      <c r="R868" s="11"/>
      <c r="S868" s="11"/>
      <c r="T868" s="24"/>
    </row>
    <row r="869" spans="1:20" ht="16.5" x14ac:dyDescent="0.25">
      <c r="A869" s="7" t="s">
        <v>22</v>
      </c>
      <c r="B869" s="6"/>
      <c r="C869" s="6"/>
      <c r="D869" s="6"/>
      <c r="E869" s="6"/>
      <c r="F869" s="8"/>
      <c r="G869" s="53"/>
      <c r="H869" s="139"/>
      <c r="I869" s="103"/>
      <c r="J869" s="149"/>
      <c r="K869" s="97"/>
      <c r="L869" s="97"/>
      <c r="M869" s="149"/>
      <c r="N869" s="11"/>
      <c r="O869" s="11"/>
      <c r="P869" s="11"/>
      <c r="Q869" s="11"/>
      <c r="R869" s="11"/>
      <c r="S869" s="11"/>
      <c r="T869" s="24"/>
    </row>
    <row r="870" spans="1:20" ht="17.25" customHeight="1" x14ac:dyDescent="0.25">
      <c r="A870" s="7" t="s">
        <v>23</v>
      </c>
      <c r="B870" s="6"/>
      <c r="C870" s="6"/>
      <c r="D870" s="6"/>
      <c r="E870" s="6"/>
      <c r="F870" s="8"/>
      <c r="G870" s="33"/>
      <c r="H870" s="138"/>
      <c r="I870" s="95"/>
      <c r="J870" s="149"/>
      <c r="K870" s="97"/>
      <c r="L870" s="97"/>
      <c r="M870" s="149"/>
      <c r="N870" s="11"/>
      <c r="O870" s="11"/>
      <c r="P870" s="11"/>
      <c r="Q870" s="11"/>
      <c r="R870" s="11"/>
      <c r="S870" s="11"/>
      <c r="T870" s="24"/>
    </row>
    <row r="871" spans="1:20" ht="16.5" x14ac:dyDescent="0.25">
      <c r="A871" s="7" t="s">
        <v>1115</v>
      </c>
      <c r="B871" s="6"/>
      <c r="C871" s="6"/>
      <c r="D871" s="6"/>
      <c r="E871" s="6"/>
      <c r="F871" s="122"/>
      <c r="G871" s="164"/>
      <c r="H871" s="164"/>
      <c r="I871" s="164"/>
      <c r="J871" s="164"/>
      <c r="K871" s="122"/>
      <c r="L871" s="122"/>
      <c r="M871" s="164"/>
      <c r="N871" s="11"/>
      <c r="O871" s="11"/>
      <c r="P871" s="11"/>
      <c r="Q871" s="11"/>
      <c r="R871" s="11"/>
      <c r="S871" s="11"/>
      <c r="T871" s="24"/>
    </row>
    <row r="872" spans="1:20" ht="15.75" thickBot="1" x14ac:dyDescent="0.3">
      <c r="A872" s="9"/>
      <c r="B872" s="10"/>
      <c r="C872" s="10"/>
      <c r="D872" s="10"/>
      <c r="E872" s="10"/>
      <c r="F872" s="113"/>
      <c r="G872" s="112"/>
      <c r="H872" s="112"/>
      <c r="I872" s="112"/>
      <c r="J872" s="112"/>
      <c r="K872" s="43"/>
      <c r="L872" s="43"/>
      <c r="M872" s="43"/>
      <c r="N872" s="18"/>
      <c r="O872" s="18"/>
      <c r="P872" s="18"/>
      <c r="Q872" s="18"/>
      <c r="R872" s="18"/>
      <c r="S872" s="18"/>
      <c r="T872" s="19"/>
    </row>
    <row r="873" spans="1:20" x14ac:dyDescent="0.25">
      <c r="A873" s="108"/>
      <c r="B873" s="109"/>
      <c r="C873" s="109"/>
      <c r="D873" s="109"/>
      <c r="E873" s="109"/>
      <c r="F873" s="110"/>
      <c r="G873" s="104"/>
      <c r="H873" s="140"/>
      <c r="I873" s="104"/>
      <c r="J873" s="149"/>
      <c r="K873" s="104"/>
      <c r="L873" s="104"/>
      <c r="M873" s="149"/>
      <c r="N873" s="11"/>
      <c r="O873" s="11"/>
      <c r="P873" s="11"/>
      <c r="Q873" s="11"/>
      <c r="R873" s="11"/>
      <c r="S873" s="11"/>
      <c r="T873" s="24"/>
    </row>
    <row r="874" spans="1:20" ht="18.75" x14ac:dyDescent="0.25">
      <c r="A874" s="22"/>
      <c r="B874" s="28" t="s">
        <v>27</v>
      </c>
      <c r="C874" s="28"/>
      <c r="D874" s="8"/>
      <c r="E874" s="6"/>
      <c r="F874" s="29" t="s">
        <v>26</v>
      </c>
      <c r="G874" s="104"/>
      <c r="H874" s="33"/>
      <c r="I874" s="99"/>
      <c r="J874" s="33"/>
      <c r="K874" s="98"/>
      <c r="L874" s="104"/>
      <c r="M874" s="33"/>
      <c r="N874" s="11"/>
      <c r="O874" s="30" t="s">
        <v>29</v>
      </c>
      <c r="P874" s="20"/>
      <c r="Q874" s="11"/>
      <c r="R874" s="12"/>
      <c r="S874" s="12"/>
      <c r="T874" s="23"/>
    </row>
    <row r="875" spans="1:20" ht="16.5" x14ac:dyDescent="0.25">
      <c r="A875" s="22"/>
      <c r="B875" s="6"/>
      <c r="C875" s="6"/>
      <c r="D875" s="8"/>
      <c r="E875" s="6"/>
      <c r="F875" s="6"/>
      <c r="G875" s="98"/>
      <c r="H875" s="138"/>
      <c r="I875" s="96"/>
      <c r="J875" s="149"/>
      <c r="K875" s="97"/>
      <c r="L875" s="97"/>
      <c r="M875" s="149"/>
      <c r="N875" s="11"/>
      <c r="O875" s="11"/>
      <c r="P875" s="11"/>
      <c r="Q875" s="11"/>
      <c r="R875" s="12"/>
      <c r="S875" s="12"/>
      <c r="T875" s="23"/>
    </row>
    <row r="876" spans="1:20" ht="16.5" x14ac:dyDescent="0.25">
      <c r="A876" s="22"/>
      <c r="B876" s="6"/>
      <c r="C876" s="6"/>
      <c r="D876" s="8"/>
      <c r="E876" s="8"/>
      <c r="F876" s="6"/>
      <c r="G876" s="33"/>
      <c r="H876" s="141"/>
      <c r="I876" s="98"/>
      <c r="J876" s="33"/>
      <c r="K876" s="95"/>
      <c r="L876" s="95"/>
      <c r="M876" s="149"/>
      <c r="N876" s="11"/>
      <c r="O876" s="11"/>
      <c r="P876" s="11"/>
      <c r="Q876" s="11"/>
      <c r="R876" s="12"/>
      <c r="S876" s="12"/>
      <c r="T876" s="24"/>
    </row>
    <row r="877" spans="1:20" ht="15" customHeight="1" x14ac:dyDescent="0.25">
      <c r="A877" s="22"/>
      <c r="B877" s="6"/>
      <c r="C877" s="6"/>
      <c r="D877" s="8"/>
      <c r="E877" s="8"/>
      <c r="F877" s="6"/>
      <c r="G877" s="33"/>
      <c r="H877" s="33"/>
      <c r="I877" s="98"/>
      <c r="J877" s="33"/>
      <c r="K877" s="95"/>
      <c r="L877" s="95"/>
      <c r="M877" s="149"/>
      <c r="N877" s="11"/>
      <c r="O877" s="11"/>
      <c r="P877" s="11"/>
      <c r="Q877" s="11"/>
      <c r="R877" s="12"/>
      <c r="S877" s="12"/>
      <c r="T877" s="24"/>
    </row>
    <row r="878" spans="1:20" s="1" customFormat="1" ht="15" customHeight="1" x14ac:dyDescent="0.25">
      <c r="A878" s="22"/>
      <c r="B878" s="6"/>
      <c r="C878" s="6"/>
      <c r="D878" s="8"/>
      <c r="E878" s="8"/>
      <c r="F878" s="6"/>
      <c r="G878" s="33"/>
      <c r="H878" s="33"/>
      <c r="I878" s="99"/>
      <c r="J878" s="33"/>
      <c r="K878" s="95"/>
      <c r="L878" s="95"/>
      <c r="M878" s="149"/>
      <c r="N878" s="11"/>
      <c r="O878" s="11"/>
      <c r="P878" s="11"/>
      <c r="Q878" s="11"/>
      <c r="R878" s="12"/>
      <c r="S878" s="12"/>
      <c r="T878" s="24"/>
    </row>
    <row r="879" spans="1:20" s="1" customFormat="1" ht="22.5" customHeight="1" x14ac:dyDescent="0.25">
      <c r="A879" s="22"/>
      <c r="B879" s="6"/>
      <c r="C879" s="6"/>
      <c r="D879" s="8"/>
      <c r="E879" s="8"/>
      <c r="F879" s="6"/>
      <c r="G879" s="34"/>
      <c r="H879" s="138"/>
      <c r="I879" s="95"/>
      <c r="J879" s="34"/>
      <c r="K879" s="95"/>
      <c r="L879" s="95"/>
      <c r="M879" s="157"/>
      <c r="N879" s="11"/>
      <c r="O879" s="11"/>
      <c r="P879" s="11"/>
      <c r="Q879" s="11"/>
      <c r="R879" s="12"/>
      <c r="S879" s="12"/>
      <c r="T879" s="24"/>
    </row>
    <row r="880" spans="1:20" ht="10.5" customHeight="1" x14ac:dyDescent="0.25">
      <c r="A880" s="22"/>
      <c r="B880" s="6"/>
      <c r="C880" s="6"/>
      <c r="D880" s="8"/>
      <c r="E880" s="8"/>
      <c r="F880" s="6"/>
      <c r="G880" s="6"/>
      <c r="H880" s="138"/>
      <c r="I880" s="99"/>
      <c r="J880" s="6"/>
      <c r="K880" s="95"/>
      <c r="L880" s="95"/>
      <c r="M880" s="110"/>
      <c r="N880" s="11"/>
      <c r="O880" s="11"/>
      <c r="P880" s="11"/>
      <c r="Q880" s="11"/>
      <c r="R880" s="12"/>
      <c r="S880" s="12"/>
      <c r="T880" s="24"/>
    </row>
    <row r="881" spans="1:20" ht="21" customHeight="1" x14ac:dyDescent="0.35">
      <c r="A881" s="14"/>
      <c r="B881" s="36" t="s">
        <v>838</v>
      </c>
      <c r="C881" s="27"/>
      <c r="D881" s="12"/>
      <c r="E881" s="12"/>
      <c r="F881" s="27" t="s">
        <v>1079</v>
      </c>
      <c r="G881" s="26"/>
      <c r="H881" s="37"/>
      <c r="I881" s="100"/>
      <c r="J881" s="37"/>
      <c r="K881" s="100"/>
      <c r="L881" s="100"/>
      <c r="M881" s="37"/>
      <c r="N881" s="12"/>
      <c r="O881" s="27" t="s">
        <v>839</v>
      </c>
      <c r="P881" s="12"/>
      <c r="Q881" s="12"/>
      <c r="R881" s="12"/>
      <c r="S881" s="12"/>
      <c r="T881" s="24"/>
    </row>
    <row r="882" spans="1:20" ht="21" customHeight="1" thickBot="1" x14ac:dyDescent="0.3">
      <c r="A882" s="16"/>
      <c r="B882" s="31" t="s">
        <v>28</v>
      </c>
      <c r="C882" s="31"/>
      <c r="D882" s="13"/>
      <c r="E882" s="13"/>
      <c r="F882" s="31" t="s">
        <v>28</v>
      </c>
      <c r="H882" s="142"/>
      <c r="I882" s="100"/>
      <c r="J882" s="37"/>
      <c r="K882" s="100"/>
      <c r="L882" s="100"/>
      <c r="M882" s="37"/>
      <c r="N882" s="13"/>
      <c r="O882" s="31" t="s">
        <v>840</v>
      </c>
      <c r="P882" s="13"/>
      <c r="Q882" s="13"/>
      <c r="R882" s="13"/>
      <c r="S882" s="13"/>
      <c r="T882" s="19"/>
    </row>
    <row r="883" spans="1:20" ht="15" customHeight="1" x14ac:dyDescent="0.25">
      <c r="G883" s="52"/>
      <c r="H883" s="143"/>
      <c r="I883" s="52"/>
      <c r="J883" s="143"/>
      <c r="K883" s="52"/>
      <c r="L883" s="52"/>
      <c r="M883" s="143"/>
      <c r="N883" s="42"/>
      <c r="O883" s="42"/>
      <c r="P883" s="42"/>
      <c r="Q883" s="42"/>
      <c r="R883" s="42"/>
      <c r="S883" s="42"/>
    </row>
    <row r="884" spans="1:20" ht="15.75" customHeight="1" x14ac:dyDescent="0.25"/>
  </sheetData>
  <sortState ref="B1425:T1439">
    <sortCondition ref="D1344:D1355"/>
  </sortState>
  <mergeCells count="24">
    <mergeCell ref="S4:S6"/>
    <mergeCell ref="A4:A6"/>
    <mergeCell ref="C4:C6"/>
    <mergeCell ref="L5:L6"/>
    <mergeCell ref="M5:N5"/>
    <mergeCell ref="O5:O6"/>
    <mergeCell ref="P5:P6"/>
    <mergeCell ref="Q5:Q6"/>
    <mergeCell ref="A1:T1"/>
    <mergeCell ref="A2:T2"/>
    <mergeCell ref="A3:T3"/>
    <mergeCell ref="B865:E865"/>
    <mergeCell ref="B4:B6"/>
    <mergeCell ref="D4:D6"/>
    <mergeCell ref="E4:E6"/>
    <mergeCell ref="F4:F6"/>
    <mergeCell ref="G4:G6"/>
    <mergeCell ref="H4:H6"/>
    <mergeCell ref="I4:I6"/>
    <mergeCell ref="J4:P4"/>
    <mergeCell ref="Q4:R4"/>
    <mergeCell ref="T4:T6"/>
    <mergeCell ref="J5:K5"/>
    <mergeCell ref="R5:R6"/>
  </mergeCells>
  <phoneticPr fontId="21" type="noConversion"/>
  <conditionalFormatting sqref="B4:C4 B5:B6">
    <cfRule type="duplicateValues" dxfId="8" priority="274" stopIfTrue="1"/>
    <cfRule type="duplicateValues" dxfId="7" priority="275" stopIfTrue="1"/>
  </conditionalFormatting>
  <conditionalFormatting sqref="D876:D880">
    <cfRule type="duplicateValues" dxfId="6" priority="1277" stopIfTrue="1"/>
    <cfRule type="duplicateValues" dxfId="5" priority="1278" stopIfTrue="1"/>
  </conditionalFormatting>
  <conditionalFormatting sqref="B177 B179">
    <cfRule type="duplicateValues" dxfId="4" priority="5"/>
  </conditionalFormatting>
  <conditionalFormatting sqref="B200:B201 B185 C202">
    <cfRule type="duplicateValues" dxfId="3" priority="3"/>
  </conditionalFormatting>
  <conditionalFormatting sqref="B208:C208">
    <cfRule type="duplicateValues" dxfId="2" priority="1"/>
  </conditionalFormatting>
  <conditionalFormatting sqref="B208:C208">
    <cfRule type="duplicateValues" dxfId="1" priority="2"/>
  </conditionalFormatting>
  <conditionalFormatting sqref="B188:B199 B167 B180:B181">
    <cfRule type="duplicateValues" dxfId="0" priority="1288"/>
  </conditionalFormatting>
  <printOptions horizontalCentered="1"/>
  <pageMargins left="0" right="0" top="0.23622047244094491" bottom="0.74803149606299213" header="0.15748031496062992" footer="0.31496062992125984"/>
  <pageSetup paperSize="5" scale="34" fitToHeight="0" orientation="landscape" r:id="rId1"/>
  <rowBreaks count="3" manualBreakCount="3">
    <brk id="84" max="19" man="1"/>
    <brk id="401" max="19" man="1"/>
    <brk id="714" max="1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MT EMPLEADOS FIJOS OCT 2024</vt:lpstr>
      <vt:lpstr>'MT EMPLEADOS FIJOS OCT 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Elisamuel ER.Ramirez</dc:creator>
  <cp:lastModifiedBy>Ada Ysabel Valenzuela Guerrero</cp:lastModifiedBy>
  <cp:lastPrinted>2024-11-08T15:54:26Z</cp:lastPrinted>
  <dcterms:created xsi:type="dcterms:W3CDTF">2018-09-18T20:01:26Z</dcterms:created>
  <dcterms:modified xsi:type="dcterms:W3CDTF">2024-11-11T16:07:50Z</dcterms:modified>
</cp:coreProperties>
</file>